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2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 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<sst xmlns="http://schemas.openxmlformats.org/spreadsheetml/2006/main" count="268" uniqueCount="178">
  <si>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</si>
  <si>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</si>
  <si>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</si>
  <si>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</si>
  <si>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</si>
  <si>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</si>
  <si>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</si>
  <si>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</si>
  <si>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Форма 1.1.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</si>
  <si>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</si>
  <si>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</si>
  <si>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</si>
  <si>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</si>
  <si>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</si>
  <si>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Форма 1.2.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</si>
  <si>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</si>
  <si>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</si>
  <si>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</si>
  <si>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</si>
  <si>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</si>
  <si>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</si>
  <si>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</si>
  <si>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</si>
  <si>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</si>
  <si>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</si>
  <si>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</si>
  <si>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</si>
  <si>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</si>
  <si>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</si>
  <si>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</si>
  <si>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</si>
  <si>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</si>
  <si>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</si>
  <si>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</si>
  <si>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</si>
  <si>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</si>
  <si>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</si>
  <si>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</si>
  <si>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</si>
  <si>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</si>
  <si>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</si>
  <si>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</si>
  <si>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</si>
  <si>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</si>
  <si>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</si>
  <si>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</si>
  <si>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</si>
  <si>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</si>
  <si>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Форма 1.2. Информация о тарифах на подключение к системе холодного водоснабжения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</si>
  <si>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</si>
  <si>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</si>
  <si>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</si>
  <si>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</si>
  <si>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</si>
  <si>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</si>
  <si>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</si>
  <si>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</si>
  <si>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</si>
  <si>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</si>
  <si>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</si>
  <si>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</si>
  <si>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</si>
  <si>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</si>
  <si>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</si>
  <si>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</si>
  <si>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</si>
  <si>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</si>
  <si>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</si>
  <si>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</si>
  <si>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</si>
  <si>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</si>
  <si>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</si>
  <si>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</si>
  <si>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</si>
  <si>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</si>
  <si>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</si>
  <si>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</si>
  <si>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</si>
  <si>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</si>
  <si>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</si>
  <si>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</si>
  <si>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</si>
  <si>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</si>
  <si>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</si>
  <si>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</si>
  <si>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</si>
  <si>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</si>
  <si>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</si>
  <si>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</si>
  <si>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</si>
  <si>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</si>
  <si>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</si>
  <si>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</si>
  <si>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</si>
  <si>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</si>
  <si>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</si>
  <si>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</si>
  <si>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</si>
  <si>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</si>
  <si>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r>
      <t>Форма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</si>
  <si>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</si>
  <si>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</si>
  <si>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</si>
  <si>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</si>
  <si>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</si>
  <si>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</si>
  <si>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</si>
  <si>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</si>
  <si>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</si>
  <si>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</si>
  <si>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</si>
  <si>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</si>
  <si>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</si>
  <si>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</si>
  <si>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</si>
  <si>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</si>
  <si>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</si>
  <si>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</si>
  <si>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</si>
  <si>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</si>
  <si>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</si>
  <si>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</si>
  <si>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</si>
  <si>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</si>
  <si>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</si>
  <si>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</si>
  <si>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</si>
  <si>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</si>
  <si>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</si>
  <si>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</si>
  <si>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</si>
  <si>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</si>
  <si>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</si>
  <si>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</si>
  <si>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¹¯²</t>
    </r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</si>
  <si>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</si>
  <si>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</si>
  <si>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</si>
  <si>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</si>
  <si>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</si>
  <si>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</si>
  <si>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</si>
  <si>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</si>
  <si>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</si>
  <si>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</si>
  <si>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</si>
  <si>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1. Информация о тарифах на товары и услуги и надбавках к тарифам в сфере холодного водоснабжения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</si>
  <si>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</si>
  <si>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</si>
  <si>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</si>
  <si>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</si>
  <si>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</si>
  <si>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</si>
  <si>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</si>
  <si>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</si>
  <si>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</si>
  <si>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</si>
  <si>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</si>
  <si>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</si>
  <si>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</si>
  <si>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ООО "Газпром трансгаз Екатеринбург"
филиал Медногорское линейное производственное управление магистральных газопроводов
(Саракташская ГКС)</t>
  </si>
  <si>
    <t>620219, г. Екатеринбург, а/я 63, ул. К.Цеткин, 14</t>
  </si>
  <si>
    <t>Департамент Оренбургской области по ценам и регулированию тарифов</t>
  </si>
  <si>
    <t>Приказ  от 30.11.2011 № 01-15В/41</t>
  </si>
  <si>
    <t>31.12.2012 г.</t>
  </si>
  <si>
    <t>Средний тариф 11,77
с 01.01.2012 г. по 30.06.2012 г. - 11,19 
с 01.07.2012 г. по 31.08.2012 г. - 11,86
с 01.09.2012 г. по 31.12.2012 г. - 12,52</t>
  </si>
  <si>
    <t>план на 2012 год</t>
  </si>
  <si>
    <t>Поставка холодной воды, оказание услуг в сфере холодного водоснабжения - подъем воды, очистка воды, транспортировка воды</t>
  </si>
  <si>
    <t>Примечания:</t>
  </si>
  <si>
    <t>1. Скважины: 4 - действующие, 
2. Налог на имущество, выплачиваемый из прибыли в данном расчете учтен в строке общехозяйственные расходы</t>
  </si>
  <si>
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на 2012 год</t>
  </si>
  <si>
    <t>21,5 куб.м./час</t>
  </si>
  <si>
    <t>ООО "Газпром трансгаз Екатеринбург"</t>
  </si>
  <si>
    <t>(343) 359-75-42, факс (343) 359-70-41</t>
  </si>
  <si>
    <t>ул. Клары Цеткин, д. 14, г. Екатеринбург, 620000</t>
  </si>
  <si>
    <t>Ural@ekaterinburg-tr.gazprom.ru</t>
  </si>
  <si>
    <t>www.gazprom-transgaz-ekaterinburg.ru</t>
  </si>
  <si>
    <t>Газета Оренбержье № 198 от 16.12.2011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</si>
</sst>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#,##0.000"/>
    <numFmt numFmtId="173" formatCode="#,##0.0"/>
  </numFmts>
  <fonts count="29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vertical="top" wrapText="1"/>
    </xf>
    <xf numFmtId="0" fontId="0" fillId="23" borderId="10" xfId="0" applyFill="1" applyBorder="1" applyAlignment="1">
      <alignment horizontal="center" vertical="center"/>
    </xf>
    <xf numFmtId="0" fontId="5" fillId="11" borderId="10" xfId="0" applyFont="1" applyFill="1" applyBorder="1" applyAlignment="1">
      <alignment vertical="top"/>
    </xf>
    <xf numFmtId="0" fontId="0" fillId="2" borderId="11" xfId="0" applyFill="1" applyBorder="1" applyAlignment="1">
      <alignment vertical="top" wrapText="1"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 vertical="top"/>
    </xf>
    <xf numFmtId="0" fontId="0" fillId="23" borderId="10" xfId="0" applyFill="1" applyBorder="1" applyAlignment="1">
      <alignment/>
    </xf>
    <xf numFmtId="0" fontId="0" fillId="2" borderId="10" xfId="0" applyFill="1" applyBorder="1" applyAlignment="1">
      <alignment horizontal="left" vertical="top" wrapText="1" indent="2"/>
    </xf>
    <xf numFmtId="0" fontId="0" fillId="2" borderId="10" xfId="0" applyFill="1" applyBorder="1" applyAlignment="1">
      <alignment horizontal="left" vertical="top" wrapText="1" indent="6"/>
    </xf>
    <xf numFmtId="0" fontId="0" fillId="2" borderId="12" xfId="0" applyFill="1" applyBorder="1" applyAlignment="1">
      <alignment horizontal="left" vertical="top" wrapText="1" indent="6"/>
    </xf>
    <xf numFmtId="0" fontId="0" fillId="2" borderId="10" xfId="0" applyFill="1" applyBorder="1" applyAlignment="1">
      <alignment horizontal="left" vertical="top" indent="2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5" fillId="11" borderId="13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3" borderId="16" xfId="0" applyFill="1" applyBorder="1" applyAlignment="1">
      <alignment/>
    </xf>
    <xf numFmtId="0" fontId="0" fillId="23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3" borderId="18" xfId="0" applyFill="1" applyBorder="1" applyAlignment="1">
      <alignment/>
    </xf>
    <xf numFmtId="0" fontId="0" fillId="2" borderId="10" xfId="0" applyFill="1" applyBorder="1" applyAlignment="1">
      <alignment/>
    </xf>
    <xf numFmtId="0" fontId="5" fillId="11" borderId="19" xfId="0" applyFont="1" applyFill="1" applyBorder="1" applyAlignment="1">
      <alignment horizontal="left" vertical="center"/>
    </xf>
    <xf numFmtId="0" fontId="0" fillId="10" borderId="14" xfId="0" applyFill="1" applyBorder="1" applyAlignment="1">
      <alignment/>
    </xf>
    <xf numFmtId="0" fontId="0" fillId="10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23" borderId="12" xfId="0" applyFill="1" applyBorder="1" applyAlignment="1">
      <alignment/>
    </xf>
    <xf numFmtId="0" fontId="0" fillId="0" borderId="0" xfId="0" applyAlignment="1">
      <alignment vertical="top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/>
    </xf>
    <xf numFmtId="0" fontId="5" fillId="11" borderId="26" xfId="0" applyFont="1" applyFill="1" applyBorder="1" applyAlignment="1">
      <alignment vertical="top"/>
    </xf>
    <xf numFmtId="0" fontId="0" fillId="11" borderId="27" xfId="0" applyFill="1" applyBorder="1" applyAlignment="1">
      <alignment/>
    </xf>
    <xf numFmtId="0" fontId="5" fillId="3" borderId="28" xfId="0" applyFont="1" applyFill="1" applyBorder="1" applyAlignment="1">
      <alignment vertical="top" wrapText="1"/>
    </xf>
    <xf numFmtId="0" fontId="0" fillId="3" borderId="29" xfId="0" applyFill="1" applyBorder="1" applyAlignment="1">
      <alignment/>
    </xf>
    <xf numFmtId="0" fontId="5" fillId="3" borderId="26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/>
    </xf>
    <xf numFmtId="0" fontId="5" fillId="3" borderId="26" xfId="0" applyFont="1" applyFill="1" applyBorder="1" applyAlignment="1">
      <alignment vertical="top" wrapText="1"/>
    </xf>
    <xf numFmtId="0" fontId="5" fillId="3" borderId="30" xfId="0" applyFont="1" applyFill="1" applyBorder="1" applyAlignment="1">
      <alignment vertical="top"/>
    </xf>
    <xf numFmtId="0" fontId="0" fillId="3" borderId="31" xfId="0" applyFill="1" applyBorder="1" applyAlignment="1">
      <alignment/>
    </xf>
    <xf numFmtId="0" fontId="5" fillId="10" borderId="32" xfId="0" applyFont="1" applyFill="1" applyBorder="1" applyAlignment="1">
      <alignment horizontal="center"/>
    </xf>
    <xf numFmtId="0" fontId="5" fillId="10" borderId="33" xfId="0" applyFont="1" applyFill="1" applyBorder="1" applyAlignment="1">
      <alignment horizontal="center"/>
    </xf>
    <xf numFmtId="0" fontId="0" fillId="2" borderId="34" xfId="0" applyFill="1" applyBorder="1" applyAlignment="1">
      <alignment vertical="top" wrapText="1"/>
    </xf>
    <xf numFmtId="0" fontId="0" fillId="23" borderId="35" xfId="0" applyFill="1" applyBorder="1" applyAlignment="1">
      <alignment vertical="top"/>
    </xf>
    <xf numFmtId="0" fontId="0" fillId="2" borderId="36" xfId="0" applyFill="1" applyBorder="1" applyAlignment="1">
      <alignment vertical="top" wrapText="1"/>
    </xf>
    <xf numFmtId="0" fontId="0" fillId="2" borderId="37" xfId="0" applyFill="1" applyBorder="1" applyAlignment="1">
      <alignment horizontal="left" vertical="top" wrapText="1" indent="3"/>
    </xf>
    <xf numFmtId="0" fontId="0" fillId="2" borderId="37" xfId="0" applyFill="1" applyBorder="1" applyAlignment="1">
      <alignment horizontal="left" vertical="top" wrapText="1" indent="6"/>
    </xf>
    <xf numFmtId="0" fontId="0" fillId="2" borderId="38" xfId="0" applyFill="1" applyBorder="1" applyAlignment="1">
      <alignment horizontal="left" vertical="top" wrapText="1" indent="3"/>
    </xf>
    <xf numFmtId="0" fontId="0" fillId="2" borderId="39" xfId="0" applyFill="1" applyBorder="1" applyAlignment="1">
      <alignment vertical="top" wrapText="1"/>
    </xf>
    <xf numFmtId="0" fontId="0" fillId="2" borderId="40" xfId="0" applyFill="1" applyBorder="1" applyAlignment="1">
      <alignment horizontal="left" vertical="top" wrapText="1" indent="3"/>
    </xf>
    <xf numFmtId="0" fontId="0" fillId="2" borderId="40" xfId="0" applyFill="1" applyBorder="1" applyAlignment="1">
      <alignment horizontal="left" vertical="top" wrapText="1"/>
    </xf>
    <xf numFmtId="0" fontId="0" fillId="2" borderId="41" xfId="0" applyFill="1" applyBorder="1" applyAlignment="1">
      <alignment horizontal="left" vertical="top" wrapText="1" indent="3"/>
    </xf>
    <xf numFmtId="0" fontId="0" fillId="2" borderId="41" xfId="0" applyFill="1" applyBorder="1" applyAlignment="1">
      <alignment horizontal="left" vertical="top" wrapText="1" indent="7"/>
    </xf>
    <xf numFmtId="3" fontId="3" fillId="23" borderId="26" xfId="53" applyNumberFormat="1" applyFont="1" applyFill="1" applyBorder="1" applyAlignment="1" applyProtection="1">
      <alignment horizontal="center" wrapText="1"/>
      <protection locked="0"/>
    </xf>
    <xf numFmtId="4" fontId="3" fillId="23" borderId="26" xfId="53" applyNumberFormat="1" applyFont="1" applyFill="1" applyBorder="1" applyAlignment="1" applyProtection="1">
      <alignment horizontal="center" wrapText="1"/>
      <protection/>
    </xf>
    <xf numFmtId="0" fontId="3" fillId="2" borderId="12" xfId="53" applyFont="1" applyFill="1" applyBorder="1" applyAlignment="1" applyProtection="1">
      <alignment wrapText="1"/>
      <protection/>
    </xf>
    <xf numFmtId="0" fontId="2" fillId="2" borderId="12" xfId="53" applyFont="1" applyFill="1" applyBorder="1" applyAlignment="1" applyProtection="1">
      <alignment horizontal="left" wrapText="1"/>
      <protection/>
    </xf>
    <xf numFmtId="0" fontId="2" fillId="2" borderId="12" xfId="53" applyFont="1" applyFill="1" applyBorder="1" applyAlignment="1" applyProtection="1">
      <alignment wrapText="1"/>
      <protection/>
    </xf>
    <xf numFmtId="4" fontId="3" fillId="23" borderId="10" xfId="53" applyNumberFormat="1" applyFont="1" applyFill="1" applyBorder="1" applyAlignment="1" applyProtection="1">
      <alignment horizontal="center" wrapText="1"/>
      <protection locked="0"/>
    </xf>
    <xf numFmtId="0" fontId="2" fillId="2" borderId="42" xfId="53" applyFont="1" applyFill="1" applyBorder="1" applyAlignment="1" applyProtection="1">
      <alignment horizontal="left" wrapText="1"/>
      <protection/>
    </xf>
    <xf numFmtId="0" fontId="3" fillId="2" borderId="12" xfId="54" applyFont="1" applyFill="1" applyBorder="1" applyAlignment="1" applyProtection="1">
      <alignment horizontal="left" wrapText="1"/>
      <protection/>
    </xf>
    <xf numFmtId="4" fontId="3" fillId="23" borderId="10" xfId="53" applyNumberFormat="1" applyFont="1" applyFill="1" applyBorder="1" applyAlignment="1" applyProtection="1">
      <alignment horizontal="center" wrapText="1"/>
      <protection/>
    </xf>
    <xf numFmtId="3" fontId="3" fillId="23" borderId="10" xfId="53" applyNumberFormat="1" applyFont="1" applyFill="1" applyBorder="1" applyAlignment="1" applyProtection="1">
      <alignment horizontal="center" wrapText="1"/>
      <protection locked="0"/>
    </xf>
    <xf numFmtId="3" fontId="3" fillId="23" borderId="10" xfId="53" applyNumberFormat="1" applyFont="1" applyFill="1" applyBorder="1" applyAlignment="1" applyProtection="1">
      <alignment horizontal="center" vertical="center" wrapText="1"/>
      <protection locked="0"/>
    </xf>
    <xf numFmtId="2" fontId="3" fillId="23" borderId="10" xfId="53" applyNumberFormat="1" applyFont="1" applyFill="1" applyBorder="1" applyAlignment="1" applyProtection="1">
      <alignment horizontal="center" wrapText="1"/>
      <protection/>
    </xf>
    <xf numFmtId="10" fontId="3" fillId="23" borderId="10" xfId="53" applyNumberFormat="1" applyFont="1" applyFill="1" applyBorder="1" applyAlignment="1" applyProtection="1">
      <alignment horizontal="center" wrapText="1"/>
      <protection/>
    </xf>
    <xf numFmtId="3" fontId="3" fillId="23" borderId="10" xfId="53" applyNumberFormat="1" applyFont="1" applyFill="1" applyBorder="1" applyAlignment="1" applyProtection="1">
      <alignment vertical="center" wrapText="1"/>
      <protection/>
    </xf>
    <xf numFmtId="0" fontId="0" fillId="23" borderId="27" xfId="0" applyFill="1" applyBorder="1" applyAlignment="1">
      <alignment horizontal="center"/>
    </xf>
    <xf numFmtId="3" fontId="3" fillId="23" borderId="27" xfId="53" applyNumberFormat="1" applyFont="1" applyFill="1" applyBorder="1" applyAlignment="1" applyProtection="1">
      <alignment vertical="center" wrapText="1"/>
      <protection/>
    </xf>
    <xf numFmtId="0" fontId="2" fillId="2" borderId="43" xfId="53" applyFont="1" applyFill="1" applyBorder="1" applyAlignment="1" applyProtection="1">
      <alignment horizontal="left" wrapText="1"/>
      <protection/>
    </xf>
    <xf numFmtId="3" fontId="3" fillId="23" borderId="44" xfId="53" applyNumberFormat="1" applyFont="1" applyFill="1" applyBorder="1" applyAlignment="1" applyProtection="1">
      <alignment horizontal="center" wrapText="1"/>
      <protection locked="0"/>
    </xf>
    <xf numFmtId="2" fontId="3" fillId="23" borderId="24" xfId="53" applyNumberFormat="1" applyFont="1" applyFill="1" applyBorder="1" applyAlignment="1" applyProtection="1">
      <alignment horizontal="center"/>
      <protection/>
    </xf>
    <xf numFmtId="2" fontId="3" fillId="23" borderId="45" xfId="53" applyNumberFormat="1" applyFont="1" applyFill="1" applyBorder="1" applyAlignment="1" applyProtection="1">
      <alignment horizontal="center"/>
      <protection/>
    </xf>
    <xf numFmtId="2" fontId="3" fillId="23" borderId="25" xfId="53" applyNumberFormat="1" applyFont="1" applyFill="1" applyBorder="1" applyAlignment="1" applyProtection="1">
      <alignment horizontal="center"/>
      <protection/>
    </xf>
    <xf numFmtId="0" fontId="8" fillId="2" borderId="43" xfId="53" applyFont="1" applyFill="1" applyBorder="1" applyAlignment="1" applyProtection="1">
      <alignment horizontal="left" wrapText="1"/>
      <protection/>
    </xf>
    <xf numFmtId="3" fontId="3" fillId="23" borderId="27" xfId="53" applyNumberFormat="1" applyFont="1" applyFill="1" applyBorder="1" applyAlignment="1" applyProtection="1">
      <alignment horizontal="center" wrapText="1"/>
      <protection locked="0"/>
    </xf>
    <xf numFmtId="3" fontId="3" fillId="23" borderId="46" xfId="53" applyNumberFormat="1" applyFont="1" applyFill="1" applyBorder="1" applyAlignment="1" applyProtection="1">
      <alignment horizontal="center" wrapText="1"/>
      <protection locked="0"/>
    </xf>
    <xf numFmtId="3" fontId="3" fillId="23" borderId="47" xfId="53" applyNumberFormat="1" applyFont="1" applyFill="1" applyBorder="1" applyAlignment="1" applyProtection="1">
      <alignment horizontal="center" wrapText="1"/>
      <protection locked="0"/>
    </xf>
    <xf numFmtId="0" fontId="0" fillId="11" borderId="10" xfId="0" applyFill="1" applyBorder="1" applyAlignment="1">
      <alignment horizontal="center" vertical="center" wrapText="1"/>
    </xf>
    <xf numFmtId="0" fontId="0" fillId="23" borderId="11" xfId="0" applyFill="1" applyBorder="1" applyAlignment="1">
      <alignment horizontal="center" vertical="center" wrapText="1"/>
    </xf>
    <xf numFmtId="0" fontId="0" fillId="23" borderId="36" xfId="0" applyFill="1" applyBorder="1" applyAlignment="1">
      <alignment horizontal="center" vertical="center" wrapText="1"/>
    </xf>
    <xf numFmtId="0" fontId="0" fillId="23" borderId="37" xfId="0" applyFill="1" applyBorder="1" applyAlignment="1">
      <alignment horizontal="center" vertical="center" wrapText="1"/>
    </xf>
    <xf numFmtId="0" fontId="0" fillId="23" borderId="38" xfId="0" applyFill="1" applyBorder="1" applyAlignment="1">
      <alignment horizontal="center" vertical="center" wrapText="1"/>
    </xf>
    <xf numFmtId="0" fontId="0" fillId="23" borderId="48" xfId="0" applyFill="1" applyBorder="1" applyAlignment="1">
      <alignment horizontal="center" vertical="center" wrapText="1"/>
    </xf>
    <xf numFmtId="0" fontId="0" fillId="23" borderId="49" xfId="0" applyFill="1" applyBorder="1" applyAlignment="1">
      <alignment horizontal="center" vertical="center" wrapText="1"/>
    </xf>
    <xf numFmtId="2" fontId="0" fillId="23" borderId="11" xfId="0" applyNumberForma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2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4" fontId="0" fillId="23" borderId="10" xfId="0" applyNumberFormat="1" applyFill="1" applyBorder="1" applyAlignment="1">
      <alignment horizontal="center" vertical="center"/>
    </xf>
    <xf numFmtId="3" fontId="0" fillId="23" borderId="10" xfId="0" applyNumberFormat="1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 wrapText="1"/>
    </xf>
    <xf numFmtId="0" fontId="0" fillId="3" borderId="51" xfId="0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52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top" wrapText="1"/>
    </xf>
    <xf numFmtId="0" fontId="0" fillId="23" borderId="11" xfId="0" applyFill="1" applyBorder="1" applyAlignment="1">
      <alignment horizontal="center"/>
    </xf>
    <xf numFmtId="0" fontId="0" fillId="23" borderId="11" xfId="0" applyFill="1" applyBorder="1" applyAlignment="1">
      <alignment/>
    </xf>
    <xf numFmtId="0" fontId="5" fillId="3" borderId="26" xfId="0" applyFont="1" applyFill="1" applyBorder="1" applyAlignment="1">
      <alignment horizontal="left" vertical="top"/>
    </xf>
    <xf numFmtId="0" fontId="5" fillId="3" borderId="10" xfId="0" applyFont="1" applyFill="1" applyBorder="1" applyAlignment="1">
      <alignment horizontal="left" vertical="top"/>
    </xf>
    <xf numFmtId="0" fontId="0" fillId="3" borderId="53" xfId="0" applyFill="1" applyBorder="1" applyAlignment="1">
      <alignment horizontal="center"/>
    </xf>
    <xf numFmtId="0" fontId="0" fillId="3" borderId="54" xfId="0" applyFill="1" applyBorder="1" applyAlignment="1">
      <alignment horizontal="center"/>
    </xf>
    <xf numFmtId="0" fontId="5" fillId="3" borderId="10" xfId="0" applyFont="1" applyFill="1" applyBorder="1" applyAlignment="1">
      <alignment horizontal="left" vertical="top" wrapText="1"/>
    </xf>
    <xf numFmtId="0" fontId="0" fillId="3" borderId="10" xfId="0" applyFill="1" applyBorder="1" applyAlignment="1">
      <alignment horizontal="center"/>
    </xf>
    <xf numFmtId="0" fontId="5" fillId="3" borderId="55" xfId="0" applyFont="1" applyFill="1" applyBorder="1" applyAlignment="1">
      <alignment horizontal="left" vertical="top"/>
    </xf>
    <xf numFmtId="0" fontId="0" fillId="3" borderId="55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5" fillId="3" borderId="53" xfId="0" applyFont="1" applyFill="1" applyBorder="1" applyAlignment="1">
      <alignment horizontal="left" vertical="top" wrapText="1"/>
    </xf>
    <xf numFmtId="0" fontId="5" fillId="3" borderId="54" xfId="0" applyFont="1" applyFill="1" applyBorder="1" applyAlignment="1">
      <alignment horizontal="left" vertical="top" wrapText="1"/>
    </xf>
    <xf numFmtId="0" fontId="5" fillId="11" borderId="10" xfId="0" applyFont="1" applyFill="1" applyBorder="1" applyAlignment="1">
      <alignment horizontal="left" vertical="top"/>
    </xf>
    <xf numFmtId="0" fontId="0" fillId="11" borderId="10" xfId="0" applyFill="1" applyBorder="1" applyAlignment="1">
      <alignment horizontal="center"/>
    </xf>
    <xf numFmtId="0" fontId="5" fillId="11" borderId="26" xfId="0" applyFont="1" applyFill="1" applyBorder="1" applyAlignment="1">
      <alignment horizontal="left" vertical="top"/>
    </xf>
    <xf numFmtId="0" fontId="0" fillId="11" borderId="51" xfId="0" applyFill="1" applyBorder="1" applyAlignment="1">
      <alignment horizontal="center"/>
    </xf>
    <xf numFmtId="0" fontId="0" fillId="11" borderId="50" xfId="0" applyFill="1" applyBorder="1" applyAlignment="1">
      <alignment horizontal="center"/>
    </xf>
    <xf numFmtId="0" fontId="5" fillId="3" borderId="44" xfId="0" applyFont="1" applyFill="1" applyBorder="1" applyAlignment="1">
      <alignment horizontal="left" vertical="top"/>
    </xf>
    <xf numFmtId="0" fontId="5" fillId="3" borderId="46" xfId="0" applyFont="1" applyFill="1" applyBorder="1" applyAlignment="1">
      <alignment horizontal="left" vertical="top"/>
    </xf>
    <xf numFmtId="0" fontId="0" fillId="2" borderId="49" xfId="0" applyFill="1" applyBorder="1" applyAlignment="1">
      <alignment horizontal="left" vertical="top"/>
    </xf>
    <xf numFmtId="0" fontId="0" fillId="23" borderId="49" xfId="0" applyFill="1" applyBorder="1" applyAlignment="1">
      <alignment horizontal="center" wrapText="1"/>
    </xf>
    <xf numFmtId="0" fontId="0" fillId="23" borderId="49" xfId="0" applyFill="1" applyBorder="1" applyAlignment="1">
      <alignment horizontal="center"/>
    </xf>
    <xf numFmtId="0" fontId="5" fillId="11" borderId="56" xfId="0" applyFont="1" applyFill="1" applyBorder="1" applyAlignment="1">
      <alignment horizontal="left" vertical="top"/>
    </xf>
    <xf numFmtId="0" fontId="0" fillId="11" borderId="56" xfId="0" applyFill="1" applyBorder="1" applyAlignment="1">
      <alignment horizontal="center"/>
    </xf>
    <xf numFmtId="0" fontId="5" fillId="3" borderId="26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11" borderId="24" xfId="0" applyFont="1" applyFill="1" applyBorder="1" applyAlignment="1">
      <alignment horizontal="left" vertical="top"/>
    </xf>
    <xf numFmtId="0" fontId="5" fillId="11" borderId="45" xfId="0" applyFont="1" applyFill="1" applyBorder="1" applyAlignment="1">
      <alignment horizontal="left" vertical="top"/>
    </xf>
    <xf numFmtId="0" fontId="0" fillId="11" borderId="45" xfId="0" applyFill="1" applyBorder="1" applyAlignment="1">
      <alignment horizontal="center" wrapText="1"/>
    </xf>
    <xf numFmtId="0" fontId="0" fillId="11" borderId="25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5" fillId="3" borderId="56" xfId="0" applyFont="1" applyFill="1" applyBorder="1" applyAlignment="1">
      <alignment horizontal="left" vertical="top" wrapText="1"/>
    </xf>
    <xf numFmtId="0" fontId="0" fillId="3" borderId="56" xfId="0" applyFill="1" applyBorder="1" applyAlignment="1">
      <alignment horizontal="center"/>
    </xf>
    <xf numFmtId="0" fontId="0" fillId="11" borderId="57" xfId="0" applyFill="1" applyBorder="1" applyAlignment="1">
      <alignment horizontal="center"/>
    </xf>
    <xf numFmtId="0" fontId="0" fillId="11" borderId="58" xfId="0" applyFill="1" applyBorder="1" applyAlignment="1">
      <alignment horizontal="center"/>
    </xf>
    <xf numFmtId="0" fontId="5" fillId="3" borderId="28" xfId="0" applyFont="1" applyFill="1" applyBorder="1" applyAlignment="1">
      <alignment horizontal="left" vertical="top" wrapText="1"/>
    </xf>
    <xf numFmtId="0" fontId="0" fillId="3" borderId="59" xfId="0" applyFill="1" applyBorder="1" applyAlignment="1">
      <alignment horizontal="center" vertical="center" wrapText="1"/>
    </xf>
    <xf numFmtId="0" fontId="0" fillId="3" borderId="6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11" borderId="13" xfId="0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6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23" borderId="12" xfId="0" applyFill="1" applyBorder="1" applyAlignment="1">
      <alignment horizontal="center"/>
    </xf>
    <xf numFmtId="0" fontId="0" fillId="23" borderId="52" xfId="0" applyFill="1" applyBorder="1" applyAlignment="1">
      <alignment horizontal="center"/>
    </xf>
    <xf numFmtId="0" fontId="5" fillId="11" borderId="19" xfId="0" applyFont="1" applyFill="1" applyBorder="1" applyAlignment="1">
      <alignment horizontal="left" vertical="center"/>
    </xf>
    <xf numFmtId="0" fontId="5" fillId="11" borderId="62" xfId="0" applyFont="1" applyFill="1" applyBorder="1" applyAlignment="1">
      <alignment horizontal="left" vertical="center"/>
    </xf>
    <xf numFmtId="0" fontId="0" fillId="11" borderId="63" xfId="0" applyFill="1" applyBorder="1" applyAlignment="1">
      <alignment horizontal="center"/>
    </xf>
    <xf numFmtId="0" fontId="0" fillId="11" borderId="64" xfId="0" applyFill="1" applyBorder="1" applyAlignment="1">
      <alignment horizontal="center"/>
    </xf>
    <xf numFmtId="0" fontId="0" fillId="11" borderId="65" xfId="0" applyFill="1" applyBorder="1" applyAlignment="1">
      <alignment horizontal="center"/>
    </xf>
    <xf numFmtId="0" fontId="0" fillId="11" borderId="66" xfId="0" applyFill="1" applyBorder="1" applyAlignment="1">
      <alignment horizontal="center"/>
    </xf>
    <xf numFmtId="0" fontId="0" fillId="0" borderId="6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10" borderId="13" xfId="53" applyFont="1" applyFill="1" applyBorder="1" applyAlignment="1" applyProtection="1">
      <alignment horizontal="center" vertical="center" wrapText="1"/>
      <protection/>
    </xf>
    <xf numFmtId="0" fontId="2" fillId="6" borderId="68" xfId="53" applyFont="1" applyFill="1" applyBorder="1" applyAlignment="1" applyProtection="1">
      <alignment horizontal="center" vertical="center" wrapText="1"/>
      <protection/>
    </xf>
    <xf numFmtId="0" fontId="2" fillId="6" borderId="67" xfId="53" applyFont="1" applyFill="1" applyBorder="1" applyAlignment="1" applyProtection="1">
      <alignment horizontal="center" vertical="center" wrapText="1"/>
      <protection/>
    </xf>
    <xf numFmtId="0" fontId="2" fillId="6" borderId="64" xfId="53" applyFont="1" applyFill="1" applyBorder="1" applyAlignment="1" applyProtection="1">
      <alignment horizontal="center" vertical="center" wrapText="1"/>
      <protection/>
    </xf>
    <xf numFmtId="0" fontId="2" fillId="10" borderId="19" xfId="53" applyFont="1" applyFill="1" applyBorder="1" applyAlignment="1" applyProtection="1">
      <alignment horizontal="center" vertical="center" wrapText="1"/>
      <protection/>
    </xf>
    <xf numFmtId="0" fontId="2" fillId="10" borderId="62" xfId="53" applyFont="1" applyFill="1" applyBorder="1" applyAlignment="1" applyProtection="1">
      <alignment horizontal="center" vertical="center" wrapText="1"/>
      <protection/>
    </xf>
    <xf numFmtId="0" fontId="2" fillId="10" borderId="64" xfId="53" applyFont="1" applyFill="1" applyBorder="1" applyAlignment="1" applyProtection="1">
      <alignment horizontal="center" vertical="center" wrapText="1"/>
      <protection/>
    </xf>
    <xf numFmtId="0" fontId="2" fillId="10" borderId="66" xfId="53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5" fillId="11" borderId="68" xfId="0" applyFont="1" applyFill="1" applyBorder="1" applyAlignment="1">
      <alignment horizontal="center" vertical="center"/>
    </xf>
    <xf numFmtId="0" fontId="5" fillId="11" borderId="69" xfId="0" applyFont="1" applyFill="1" applyBorder="1" applyAlignment="1">
      <alignment horizontal="center" vertical="center"/>
    </xf>
    <xf numFmtId="0" fontId="5" fillId="11" borderId="70" xfId="0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71" xfId="0" applyFill="1" applyBorder="1" applyAlignment="1">
      <alignment horizontal="center" vertical="center" wrapText="1"/>
    </xf>
    <xf numFmtId="0" fontId="0" fillId="10" borderId="72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11" borderId="68" xfId="0" applyFill="1" applyBorder="1" applyAlignment="1">
      <alignment horizontal="center"/>
    </xf>
    <xf numFmtId="0" fontId="0" fillId="11" borderId="69" xfId="0" applyFill="1" applyBorder="1" applyAlignment="1">
      <alignment horizontal="center"/>
    </xf>
    <xf numFmtId="0" fontId="0" fillId="11" borderId="70" xfId="0" applyFill="1" applyBorder="1" applyAlignment="1">
      <alignment horizontal="center"/>
    </xf>
    <xf numFmtId="0" fontId="0" fillId="11" borderId="51" xfId="0" applyFill="1" applyBorder="1" applyAlignment="1">
      <alignment horizontal="center" vertical="center" wrapText="1"/>
    </xf>
    <xf numFmtId="0" fontId="0" fillId="11" borderId="73" xfId="0" applyFill="1" applyBorder="1" applyAlignment="1">
      <alignment horizontal="center" vertical="center" wrapText="1"/>
    </xf>
    <xf numFmtId="0" fontId="0" fillId="11" borderId="74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23" borderId="63" xfId="0" applyFill="1" applyBorder="1" applyAlignment="1">
      <alignment horizontal="center"/>
    </xf>
    <xf numFmtId="0" fontId="0" fillId="23" borderId="67" xfId="0" applyFill="1" applyBorder="1" applyAlignment="1">
      <alignment horizontal="center"/>
    </xf>
    <xf numFmtId="0" fontId="0" fillId="23" borderId="64" xfId="0" applyFill="1" applyBorder="1" applyAlignment="1">
      <alignment horizontal="center"/>
    </xf>
    <xf numFmtId="0" fontId="0" fillId="23" borderId="75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76" xfId="0" applyFill="1" applyBorder="1" applyAlignment="1">
      <alignment horizontal="center"/>
    </xf>
    <xf numFmtId="0" fontId="0" fillId="23" borderId="65" xfId="0" applyFill="1" applyBorder="1" applyAlignment="1">
      <alignment horizontal="center"/>
    </xf>
    <xf numFmtId="0" fontId="0" fillId="23" borderId="77" xfId="0" applyFill="1" applyBorder="1" applyAlignment="1">
      <alignment horizontal="center"/>
    </xf>
    <xf numFmtId="0" fontId="0" fillId="23" borderId="6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0" fillId="4" borderId="20" xfId="0" applyFill="1" applyBorder="1" applyAlignment="1">
      <alignment horizontal="left" vertical="center"/>
    </xf>
    <xf numFmtId="0" fontId="0" fillId="4" borderId="78" xfId="0" applyFill="1" applyBorder="1" applyAlignment="1">
      <alignment horizontal="left" vertical="center"/>
    </xf>
    <xf numFmtId="0" fontId="0" fillId="4" borderId="79" xfId="0" applyFill="1" applyBorder="1" applyAlignment="1">
      <alignment horizontal="left" vertical="center"/>
    </xf>
    <xf numFmtId="0" fontId="0" fillId="4" borderId="20" xfId="0" applyFill="1" applyBorder="1" applyAlignment="1">
      <alignment horizontal="center" vertical="center" wrapText="1"/>
    </xf>
    <xf numFmtId="0" fontId="0" fillId="4" borderId="78" xfId="0" applyFill="1" applyBorder="1" applyAlignment="1">
      <alignment horizontal="center" vertical="center" wrapText="1"/>
    </xf>
    <xf numFmtId="0" fontId="0" fillId="4" borderId="79" xfId="0" applyFill="1" applyBorder="1" applyAlignment="1">
      <alignment horizontal="center" vertical="center" wrapText="1"/>
    </xf>
    <xf numFmtId="0" fontId="0" fillId="4" borderId="80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81" xfId="0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0" fillId="4" borderId="61" xfId="0" applyFill="1" applyBorder="1" applyAlignment="1">
      <alignment horizontal="center" vertical="center" wrapText="1"/>
    </xf>
    <xf numFmtId="0" fontId="0" fillId="4" borderId="82" xfId="0" applyFill="1" applyBorder="1" applyAlignment="1">
      <alignment horizontal="center" vertical="center" wrapText="1"/>
    </xf>
    <xf numFmtId="0" fontId="0" fillId="4" borderId="80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1" xfId="0" applyFill="1" applyBorder="1" applyAlignment="1">
      <alignment horizontal="left" vertical="center" wrapText="1"/>
    </xf>
    <xf numFmtId="0" fontId="0" fillId="4" borderId="42" xfId="0" applyFill="1" applyBorder="1" applyAlignment="1">
      <alignment horizontal="left" wrapText="1"/>
    </xf>
    <xf numFmtId="0" fontId="0" fillId="4" borderId="61" xfId="0" applyFill="1" applyBorder="1" applyAlignment="1">
      <alignment horizontal="left" wrapText="1"/>
    </xf>
    <xf numFmtId="0" fontId="0" fillId="4" borderId="82" xfId="0" applyFill="1" applyBorder="1" applyAlignment="1">
      <alignment horizontal="left" wrapText="1"/>
    </xf>
    <xf numFmtId="0" fontId="28" fillId="0" borderId="10" xfId="42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Ural@ekaterinburg-tr.gazprom.ru" TargetMode="External" /><Relationship Id="rId2" Type="http://schemas.openxmlformats.org/officeDocument/2006/relationships/hyperlink" Target="http://www.gazprom-transgaz-ekaterinburg.ru/" TargetMode="Externa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9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05" t="s">
        <v>146</v>
      </c>
      <c r="C4" s="106"/>
    </row>
    <row r="5" spans="2:3" ht="27" customHeight="1">
      <c r="B5" s="6" t="s">
        <v>0</v>
      </c>
      <c r="C5" s="8" t="s">
        <v>8</v>
      </c>
    </row>
    <row r="6" spans="2:3" ht="30">
      <c r="B6" s="7" t="s">
        <v>4</v>
      </c>
      <c r="C6" s="8" t="s">
        <v>8</v>
      </c>
    </row>
    <row r="7" spans="2:3" ht="30">
      <c r="B7" s="7" t="s">
        <v>1</v>
      </c>
      <c r="C7" s="8" t="s">
        <v>8</v>
      </c>
    </row>
    <row r="8" spans="2:3" ht="48" customHeight="1">
      <c r="B8" s="7" t="s">
        <v>2</v>
      </c>
      <c r="C8" s="8" t="s">
        <v>14</v>
      </c>
    </row>
    <row r="9" spans="2:3" ht="42.75" customHeight="1">
      <c r="B9" s="7" t="s">
        <v>3</v>
      </c>
      <c r="C9" s="8" t="s">
        <v>14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3">
      <selection activeCell="G3" sqref="G3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205"/>
      <c r="C1" s="205"/>
      <c r="D1" s="205"/>
      <c r="E1" s="205"/>
    </row>
    <row r="2" spans="1:9" ht="64.5" customHeight="1">
      <c r="A2" s="13" t="s">
        <v>40</v>
      </c>
      <c r="B2" s="192" t="str">
        <f>2!B2</f>
        <v>ООО "Газпром трансгаз Екатеринбург"
филиал Медногорское линейное производственное управление магистральных газопроводов
(Саракташская ГКС)</v>
      </c>
      <c r="C2" s="193"/>
      <c r="D2" s="193"/>
      <c r="E2" s="194"/>
      <c r="G2" s="4"/>
      <c r="H2" s="206"/>
      <c r="I2" s="206"/>
    </row>
    <row r="3" spans="1:5" ht="15">
      <c r="A3" s="13" t="s">
        <v>41</v>
      </c>
      <c r="B3" s="192">
        <f>2!B3</f>
        <v>6608007434</v>
      </c>
      <c r="C3" s="193"/>
      <c r="D3" s="193"/>
      <c r="E3" s="194"/>
    </row>
    <row r="4" spans="1:5" ht="15">
      <c r="A4" s="13" t="s">
        <v>42</v>
      </c>
      <c r="B4" s="192">
        <f>2!B4</f>
        <v>564332001</v>
      </c>
      <c r="C4" s="193"/>
      <c r="D4" s="193"/>
      <c r="E4" s="194"/>
    </row>
    <row r="5" spans="1:5" ht="15">
      <c r="A5" s="13" t="s">
        <v>43</v>
      </c>
      <c r="B5" s="192" t="str">
        <f>2!B5</f>
        <v>620219, г. Екатеринбург, а/я 63, ул. К.Цеткин, 14</v>
      </c>
      <c r="C5" s="193"/>
      <c r="D5" s="193"/>
      <c r="E5" s="194"/>
    </row>
    <row r="6" spans="1:5" ht="15">
      <c r="A6" s="13" t="s">
        <v>64</v>
      </c>
      <c r="B6" s="192" t="str">
        <f>2!B6</f>
        <v>план на 2012 год</v>
      </c>
      <c r="C6" s="193"/>
      <c r="D6" s="193"/>
      <c r="E6" s="194"/>
    </row>
    <row r="7" spans="1:10" ht="60.75" customHeight="1">
      <c r="A7" s="195" t="s">
        <v>142</v>
      </c>
      <c r="B7" s="195"/>
      <c r="C7" s="195"/>
      <c r="D7" s="195"/>
      <c r="E7" s="195"/>
      <c r="F7" s="195"/>
      <c r="G7" s="195"/>
      <c r="H7" s="195"/>
      <c r="I7" s="195"/>
      <c r="J7" s="195"/>
    </row>
    <row r="9" ht="15.75" thickBot="1"/>
    <row r="10" spans="1:10" ht="15">
      <c r="A10" s="196"/>
      <c r="B10" s="197"/>
      <c r="C10" s="197"/>
      <c r="D10" s="197"/>
      <c r="E10" s="197"/>
      <c r="F10" s="197"/>
      <c r="G10" s="197"/>
      <c r="H10" s="197"/>
      <c r="I10" s="197"/>
      <c r="J10" s="198"/>
    </row>
    <row r="11" spans="1:10" ht="15">
      <c r="A11" s="199"/>
      <c r="B11" s="200"/>
      <c r="C11" s="200"/>
      <c r="D11" s="200"/>
      <c r="E11" s="200"/>
      <c r="F11" s="200"/>
      <c r="G11" s="200"/>
      <c r="H11" s="200"/>
      <c r="I11" s="200"/>
      <c r="J11" s="201"/>
    </row>
    <row r="12" spans="1:10" ht="15">
      <c r="A12" s="199"/>
      <c r="B12" s="200"/>
      <c r="C12" s="200"/>
      <c r="D12" s="200"/>
      <c r="E12" s="200"/>
      <c r="F12" s="200"/>
      <c r="G12" s="200"/>
      <c r="H12" s="200"/>
      <c r="I12" s="200"/>
      <c r="J12" s="201"/>
    </row>
    <row r="13" spans="1:10" ht="15">
      <c r="A13" s="199"/>
      <c r="B13" s="200"/>
      <c r="C13" s="200"/>
      <c r="D13" s="200"/>
      <c r="E13" s="200"/>
      <c r="F13" s="200"/>
      <c r="G13" s="200"/>
      <c r="H13" s="200"/>
      <c r="I13" s="200"/>
      <c r="J13" s="201"/>
    </row>
    <row r="14" spans="1:10" ht="15">
      <c r="A14" s="199"/>
      <c r="B14" s="200"/>
      <c r="C14" s="200"/>
      <c r="D14" s="200"/>
      <c r="E14" s="200"/>
      <c r="F14" s="200"/>
      <c r="G14" s="200"/>
      <c r="H14" s="200"/>
      <c r="I14" s="200"/>
      <c r="J14" s="201"/>
    </row>
    <row r="15" spans="1:10" ht="15">
      <c r="A15" s="199"/>
      <c r="B15" s="200"/>
      <c r="C15" s="200"/>
      <c r="D15" s="200"/>
      <c r="E15" s="200"/>
      <c r="F15" s="200"/>
      <c r="G15" s="200"/>
      <c r="H15" s="200"/>
      <c r="I15" s="200"/>
      <c r="J15" s="201"/>
    </row>
    <row r="16" spans="1:10" ht="15">
      <c r="A16" s="199"/>
      <c r="B16" s="200"/>
      <c r="C16" s="200"/>
      <c r="D16" s="200"/>
      <c r="E16" s="200"/>
      <c r="F16" s="200"/>
      <c r="G16" s="200"/>
      <c r="H16" s="200"/>
      <c r="I16" s="200"/>
      <c r="J16" s="201"/>
    </row>
    <row r="17" spans="1:10" ht="15">
      <c r="A17" s="199"/>
      <c r="B17" s="200"/>
      <c r="C17" s="200"/>
      <c r="D17" s="200"/>
      <c r="E17" s="200"/>
      <c r="F17" s="200"/>
      <c r="G17" s="200"/>
      <c r="H17" s="200"/>
      <c r="I17" s="200"/>
      <c r="J17" s="201"/>
    </row>
    <row r="18" spans="1:10" ht="15">
      <c r="A18" s="199"/>
      <c r="B18" s="200"/>
      <c r="C18" s="200"/>
      <c r="D18" s="200"/>
      <c r="E18" s="200"/>
      <c r="F18" s="200"/>
      <c r="G18" s="200"/>
      <c r="H18" s="200"/>
      <c r="I18" s="200"/>
      <c r="J18" s="201"/>
    </row>
    <row r="19" spans="1:10" ht="15">
      <c r="A19" s="199"/>
      <c r="B19" s="200"/>
      <c r="C19" s="200"/>
      <c r="D19" s="200"/>
      <c r="E19" s="200"/>
      <c r="F19" s="200"/>
      <c r="G19" s="200"/>
      <c r="H19" s="200"/>
      <c r="I19" s="200"/>
      <c r="J19" s="201"/>
    </row>
    <row r="20" spans="1:10" ht="15">
      <c r="A20" s="199"/>
      <c r="B20" s="200"/>
      <c r="C20" s="200"/>
      <c r="D20" s="200"/>
      <c r="E20" s="200"/>
      <c r="F20" s="200"/>
      <c r="G20" s="200"/>
      <c r="H20" s="200"/>
      <c r="I20" s="200"/>
      <c r="J20" s="201"/>
    </row>
    <row r="21" spans="1:10" ht="15">
      <c r="A21" s="199"/>
      <c r="B21" s="200"/>
      <c r="C21" s="200"/>
      <c r="D21" s="200"/>
      <c r="E21" s="200"/>
      <c r="F21" s="200"/>
      <c r="G21" s="200"/>
      <c r="H21" s="200"/>
      <c r="I21" s="200"/>
      <c r="J21" s="201"/>
    </row>
    <row r="22" spans="1:10" ht="15">
      <c r="A22" s="199"/>
      <c r="B22" s="200"/>
      <c r="C22" s="200"/>
      <c r="D22" s="200"/>
      <c r="E22" s="200"/>
      <c r="F22" s="200"/>
      <c r="G22" s="200"/>
      <c r="H22" s="200"/>
      <c r="I22" s="200"/>
      <c r="J22" s="201"/>
    </row>
    <row r="23" spans="1:10" ht="15">
      <c r="A23" s="199"/>
      <c r="B23" s="200"/>
      <c r="C23" s="200"/>
      <c r="D23" s="200"/>
      <c r="E23" s="200"/>
      <c r="F23" s="200"/>
      <c r="G23" s="200"/>
      <c r="H23" s="200"/>
      <c r="I23" s="200"/>
      <c r="J23" s="201"/>
    </row>
    <row r="24" spans="1:10" ht="15">
      <c r="A24" s="199"/>
      <c r="B24" s="200"/>
      <c r="C24" s="200"/>
      <c r="D24" s="200"/>
      <c r="E24" s="200"/>
      <c r="F24" s="200"/>
      <c r="G24" s="200"/>
      <c r="H24" s="200"/>
      <c r="I24" s="200"/>
      <c r="J24" s="201"/>
    </row>
    <row r="25" spans="1:10" ht="15">
      <c r="A25" s="199"/>
      <c r="B25" s="200"/>
      <c r="C25" s="200"/>
      <c r="D25" s="200"/>
      <c r="E25" s="200"/>
      <c r="F25" s="200"/>
      <c r="G25" s="200"/>
      <c r="H25" s="200"/>
      <c r="I25" s="200"/>
      <c r="J25" s="201"/>
    </row>
    <row r="26" spans="1:10" ht="15.75" thickBot="1">
      <c r="A26" s="202"/>
      <c r="B26" s="203"/>
      <c r="C26" s="203"/>
      <c r="D26" s="203"/>
      <c r="E26" s="203"/>
      <c r="F26" s="203"/>
      <c r="G26" s="203"/>
      <c r="H26" s="203"/>
      <c r="I26" s="203"/>
      <c r="J26" s="204"/>
    </row>
    <row r="28" spans="1:10" ht="36.75" customHeight="1">
      <c r="A28" s="142" t="s">
        <v>144</v>
      </c>
      <c r="B28" s="142"/>
      <c r="C28" s="142"/>
      <c r="D28" s="142"/>
      <c r="E28" s="142"/>
      <c r="F28" s="142"/>
      <c r="G28" s="142"/>
      <c r="H28" s="142"/>
      <c r="I28" s="142"/>
      <c r="J28" s="142"/>
    </row>
  </sheetData>
  <sheetProtection/>
  <mergeCells count="10">
    <mergeCell ref="B1:E1"/>
    <mergeCell ref="B2:E2"/>
    <mergeCell ref="H2:I2"/>
    <mergeCell ref="B3:E3"/>
    <mergeCell ref="B4:E4"/>
    <mergeCell ref="A28:J28"/>
    <mergeCell ref="B6:E6"/>
    <mergeCell ref="A7:J7"/>
    <mergeCell ref="A10:J26"/>
    <mergeCell ref="B5:E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0">
      <selection activeCell="I15" sqref="I15:K17"/>
    </sheetView>
  </sheetViews>
  <sheetFormatPr defaultColWidth="9.140625" defaultRowHeight="15"/>
  <cols>
    <col min="1" max="1" width="40.7109375" style="0" customWidth="1"/>
  </cols>
  <sheetData>
    <row r="2" spans="1:8" ht="64.5" customHeight="1">
      <c r="A2" s="13" t="s">
        <v>40</v>
      </c>
      <c r="B2" s="192" t="str">
        <f>2!B2</f>
        <v>ООО "Газпром трансгаз Екатеринбург"
филиал Медногорское линейное производственное управление магистральных газопроводов
(Саракташская ГКС)</v>
      </c>
      <c r="C2" s="193"/>
      <c r="D2" s="193"/>
      <c r="E2" s="193"/>
      <c r="F2" s="193"/>
      <c r="G2" s="193"/>
      <c r="H2" s="194"/>
    </row>
    <row r="3" spans="1:8" ht="15">
      <c r="A3" s="13" t="s">
        <v>41</v>
      </c>
      <c r="B3" s="124">
        <f>2!B3</f>
        <v>6608007434</v>
      </c>
      <c r="C3" s="124"/>
      <c r="D3" s="124"/>
      <c r="E3" s="124"/>
      <c r="F3" s="124"/>
      <c r="G3" s="124"/>
      <c r="H3" s="124"/>
    </row>
    <row r="4" spans="1:8" ht="15">
      <c r="A4" s="13" t="s">
        <v>42</v>
      </c>
      <c r="B4" s="124">
        <f>2!B4</f>
        <v>564332001</v>
      </c>
      <c r="C4" s="124"/>
      <c r="D4" s="124"/>
      <c r="E4" s="124"/>
      <c r="F4" s="124"/>
      <c r="G4" s="124"/>
      <c r="H4" s="124"/>
    </row>
    <row r="5" spans="1:8" ht="15">
      <c r="A5" s="13" t="s">
        <v>64</v>
      </c>
      <c r="B5" s="124" t="str">
        <f>2!B5</f>
        <v>620219, г. Екатеринбург, а/я 63, ул. К.Цеткин, 14</v>
      </c>
      <c r="C5" s="124"/>
      <c r="D5" s="124"/>
      <c r="E5" s="124"/>
      <c r="F5" s="124"/>
      <c r="G5" s="124"/>
      <c r="H5" s="124"/>
    </row>
    <row r="7" spans="1:8" ht="34.5" customHeight="1">
      <c r="A7" s="195" t="s">
        <v>143</v>
      </c>
      <c r="B7" s="195"/>
      <c r="C7" s="195"/>
      <c r="D7" s="195"/>
      <c r="E7" s="195"/>
      <c r="F7" s="195"/>
      <c r="G7" s="195"/>
      <c r="H7" s="195"/>
    </row>
    <row r="9" spans="1:8" ht="51.75" customHeight="1">
      <c r="A9" s="7" t="s">
        <v>69</v>
      </c>
      <c r="B9" s="207" t="s">
        <v>172</v>
      </c>
      <c r="C9" s="207"/>
      <c r="D9" s="207"/>
      <c r="E9" s="207"/>
      <c r="F9" s="207"/>
      <c r="G9" s="207"/>
      <c r="H9" s="207"/>
    </row>
    <row r="10" spans="1:8" ht="39.75" customHeight="1">
      <c r="A10" s="21" t="s">
        <v>34</v>
      </c>
      <c r="B10" s="207" t="s">
        <v>173</v>
      </c>
      <c r="C10" s="207"/>
      <c r="D10" s="207"/>
      <c r="E10" s="207"/>
      <c r="F10" s="207"/>
      <c r="G10" s="207"/>
      <c r="H10" s="207"/>
    </row>
    <row r="11" spans="1:8" ht="42" customHeight="1">
      <c r="A11" s="21" t="s">
        <v>35</v>
      </c>
      <c r="B11" s="207" t="s">
        <v>174</v>
      </c>
      <c r="C11" s="207"/>
      <c r="D11" s="207"/>
      <c r="E11" s="207"/>
      <c r="F11" s="207"/>
      <c r="G11" s="207"/>
      <c r="H11" s="207"/>
    </row>
    <row r="12" spans="1:8" ht="40.5" customHeight="1">
      <c r="A12" s="21" t="s">
        <v>36</v>
      </c>
      <c r="B12" s="226" t="s">
        <v>175</v>
      </c>
      <c r="C12" s="207"/>
      <c r="D12" s="207"/>
      <c r="E12" s="207"/>
      <c r="F12" s="207"/>
      <c r="G12" s="207"/>
      <c r="H12" s="207"/>
    </row>
    <row r="13" spans="1:8" ht="35.25" customHeight="1">
      <c r="A13" s="21" t="s">
        <v>37</v>
      </c>
      <c r="B13" s="226" t="s">
        <v>176</v>
      </c>
      <c r="C13" s="207"/>
      <c r="D13" s="207"/>
      <c r="E13" s="207"/>
      <c r="F13" s="207"/>
      <c r="G13" s="207"/>
      <c r="H13" s="207"/>
    </row>
    <row r="15" spans="1:11" ht="32.25" customHeight="1">
      <c r="A15" s="208" t="s">
        <v>66</v>
      </c>
      <c r="B15" s="209"/>
      <c r="C15" s="209"/>
      <c r="D15" s="209"/>
      <c r="E15" s="209"/>
      <c r="F15" s="209"/>
      <c r="G15" s="209"/>
      <c r="H15" s="210"/>
      <c r="I15" s="211" t="s">
        <v>65</v>
      </c>
      <c r="J15" s="212"/>
      <c r="K15" s="213"/>
    </row>
    <row r="16" spans="1:11" ht="33.75" customHeight="1">
      <c r="A16" s="220" t="s">
        <v>67</v>
      </c>
      <c r="B16" s="221"/>
      <c r="C16" s="221"/>
      <c r="D16" s="221"/>
      <c r="E16" s="221"/>
      <c r="F16" s="221"/>
      <c r="G16" s="221"/>
      <c r="H16" s="222"/>
      <c r="I16" s="214"/>
      <c r="J16" s="215"/>
      <c r="K16" s="216"/>
    </row>
    <row r="17" spans="1:11" ht="45" customHeight="1">
      <c r="A17" s="223" t="s">
        <v>68</v>
      </c>
      <c r="B17" s="224"/>
      <c r="C17" s="224"/>
      <c r="D17" s="224"/>
      <c r="E17" s="224"/>
      <c r="F17" s="224"/>
      <c r="G17" s="224"/>
      <c r="H17" s="225"/>
      <c r="I17" s="217"/>
      <c r="J17" s="218"/>
      <c r="K17" s="219"/>
    </row>
    <row r="19" spans="1:8" ht="33.75" customHeight="1">
      <c r="A19" s="142" t="s">
        <v>100</v>
      </c>
      <c r="B19" s="142"/>
      <c r="C19" s="142"/>
      <c r="D19" s="142"/>
      <c r="E19" s="142"/>
      <c r="F19" s="142"/>
      <c r="G19" s="142"/>
      <c r="H19" s="142"/>
    </row>
  </sheetData>
  <sheetProtection/>
  <mergeCells count="15">
    <mergeCell ref="B10:H10"/>
    <mergeCell ref="B11:H11"/>
    <mergeCell ref="B12:H12"/>
    <mergeCell ref="B13:H13"/>
    <mergeCell ref="A15:H15"/>
    <mergeCell ref="A19:H19"/>
    <mergeCell ref="I15:K17"/>
    <mergeCell ref="A16:H16"/>
    <mergeCell ref="A17:H17"/>
    <mergeCell ref="A7:H7"/>
    <mergeCell ref="B9:H9"/>
    <mergeCell ref="B2:H2"/>
    <mergeCell ref="B3:H3"/>
    <mergeCell ref="B4:H4"/>
    <mergeCell ref="B5:H5"/>
  </mergeCells>
  <hyperlinks>
    <hyperlink ref="B12" r:id="rId1" display="Ural@ekaterinburg-tr.gazprom.ru"/>
    <hyperlink ref="B13" r:id="rId2" display="www.gazprom-transgaz-ekaterinburg.ru"/>
  </hyperlink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G10" sqref="G10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36" t="s">
        <v>99</v>
      </c>
      <c r="C1" s="136"/>
      <c r="D1" s="136"/>
      <c r="E1" s="136"/>
    </row>
    <row r="2" spans="2:5" ht="60" customHeight="1">
      <c r="B2" s="137" t="s">
        <v>40</v>
      </c>
      <c r="C2" s="138"/>
      <c r="D2" s="139" t="s">
        <v>160</v>
      </c>
      <c r="E2" s="140"/>
    </row>
    <row r="3" spans="2:5" ht="15">
      <c r="B3" s="125" t="s">
        <v>41</v>
      </c>
      <c r="C3" s="123"/>
      <c r="D3" s="124">
        <v>6608007434</v>
      </c>
      <c r="E3" s="141"/>
    </row>
    <row r="4" spans="2:5" ht="15">
      <c r="B4" s="125" t="s">
        <v>42</v>
      </c>
      <c r="C4" s="123"/>
      <c r="D4" s="126">
        <v>564332001</v>
      </c>
      <c r="E4" s="127"/>
    </row>
    <row r="5" spans="2:5" ht="15.75" thickBot="1">
      <c r="B5" s="125" t="s">
        <v>43</v>
      </c>
      <c r="C5" s="123"/>
      <c r="D5" s="145" t="s">
        <v>161</v>
      </c>
      <c r="E5" s="146"/>
    </row>
    <row r="6" spans="2:5" ht="45" customHeight="1" thickTop="1">
      <c r="B6" s="147" t="s">
        <v>44</v>
      </c>
      <c r="C6" s="143"/>
      <c r="D6" s="148" t="s">
        <v>163</v>
      </c>
      <c r="E6" s="149"/>
    </row>
    <row r="7" spans="2:5" ht="32.25" customHeight="1">
      <c r="B7" s="135" t="s">
        <v>5</v>
      </c>
      <c r="C7" s="114"/>
      <c r="D7" s="104" t="s">
        <v>162</v>
      </c>
      <c r="E7" s="103"/>
    </row>
    <row r="8" spans="2:5" ht="15">
      <c r="B8" s="110" t="s">
        <v>6</v>
      </c>
      <c r="C8" s="111"/>
      <c r="D8" s="115" t="s">
        <v>164</v>
      </c>
      <c r="E8" s="118"/>
    </row>
    <row r="9" spans="2:5" ht="15.75" thickBot="1">
      <c r="B9" s="128" t="s">
        <v>7</v>
      </c>
      <c r="C9" s="129"/>
      <c r="D9" s="119" t="s">
        <v>177</v>
      </c>
      <c r="E9" s="120"/>
    </row>
    <row r="10" spans="2:5" ht="60.75" customHeight="1" thickBot="1">
      <c r="B10" s="130" t="s">
        <v>0</v>
      </c>
      <c r="C10" s="130"/>
      <c r="D10" s="131" t="s">
        <v>165</v>
      </c>
      <c r="E10" s="132"/>
    </row>
    <row r="11" spans="2:3" ht="22.5" customHeight="1" thickBot="1" thickTop="1">
      <c r="B11"/>
      <c r="C11"/>
    </row>
    <row r="12" spans="2:5" ht="15.75" thickTop="1">
      <c r="B12" s="133" t="s">
        <v>40</v>
      </c>
      <c r="C12" s="133"/>
      <c r="D12" s="134"/>
      <c r="E12" s="134"/>
    </row>
    <row r="13" spans="2:5" ht="15">
      <c r="B13" s="123" t="s">
        <v>41</v>
      </c>
      <c r="C13" s="123"/>
      <c r="D13" s="124"/>
      <c r="E13" s="124"/>
    </row>
    <row r="14" spans="2:5" ht="15">
      <c r="B14" s="123" t="s">
        <v>42</v>
      </c>
      <c r="C14" s="123"/>
      <c r="D14" s="124"/>
      <c r="E14" s="124"/>
    </row>
    <row r="15" spans="2:5" ht="15.75" thickBot="1">
      <c r="B15" s="123" t="s">
        <v>43</v>
      </c>
      <c r="C15" s="123"/>
      <c r="D15" s="124"/>
      <c r="E15" s="124"/>
    </row>
    <row r="16" spans="2:5" ht="60.75" customHeight="1" thickTop="1">
      <c r="B16" s="121" t="s">
        <v>45</v>
      </c>
      <c r="C16" s="122"/>
      <c r="D16" s="112"/>
      <c r="E16" s="113"/>
    </row>
    <row r="17" spans="2:5" ht="32.25" customHeight="1">
      <c r="B17" s="114" t="s">
        <v>5</v>
      </c>
      <c r="C17" s="114"/>
      <c r="D17" s="115"/>
      <c r="E17" s="115"/>
    </row>
    <row r="18" spans="2:5" ht="15">
      <c r="B18" s="111" t="s">
        <v>6</v>
      </c>
      <c r="C18" s="111"/>
      <c r="D18" s="115"/>
      <c r="E18" s="115"/>
    </row>
    <row r="19" spans="2:5" ht="15.75" thickBot="1">
      <c r="B19" s="116" t="s">
        <v>7</v>
      </c>
      <c r="C19" s="116"/>
      <c r="D19" s="117"/>
      <c r="E19" s="117"/>
    </row>
    <row r="20" spans="2:5" ht="33.75" customHeight="1" thickBot="1" thickTop="1">
      <c r="B20" s="107" t="s">
        <v>9</v>
      </c>
      <c r="C20" s="107"/>
      <c r="D20" s="108"/>
      <c r="E20" s="109"/>
    </row>
    <row r="21" spans="2:3" ht="16.5" thickBot="1" thickTop="1">
      <c r="B21"/>
      <c r="C21"/>
    </row>
    <row r="22" spans="2:5" ht="15.75" thickTop="1">
      <c r="B22" s="133" t="s">
        <v>40</v>
      </c>
      <c r="C22" s="133"/>
      <c r="D22" s="134"/>
      <c r="E22" s="134"/>
    </row>
    <row r="23" spans="2:5" ht="15">
      <c r="B23" s="123" t="s">
        <v>41</v>
      </c>
      <c r="C23" s="123"/>
      <c r="D23" s="124"/>
      <c r="E23" s="124"/>
    </row>
    <row r="24" spans="2:5" ht="15">
      <c r="B24" s="123" t="s">
        <v>42</v>
      </c>
      <c r="C24" s="123"/>
      <c r="D24" s="124"/>
      <c r="E24" s="124"/>
    </row>
    <row r="25" spans="2:5" ht="15.75" thickBot="1">
      <c r="B25" s="123" t="s">
        <v>43</v>
      </c>
      <c r="C25" s="123"/>
      <c r="D25" s="124"/>
      <c r="E25" s="124"/>
    </row>
    <row r="26" spans="2:5" ht="45.75" customHeight="1" thickTop="1">
      <c r="B26" s="143" t="s">
        <v>46</v>
      </c>
      <c r="C26" s="143"/>
      <c r="D26" s="144"/>
      <c r="E26" s="144"/>
    </row>
    <row r="27" spans="2:5" ht="31.5" customHeight="1">
      <c r="B27" s="114" t="s">
        <v>5</v>
      </c>
      <c r="C27" s="114"/>
      <c r="D27" s="115"/>
      <c r="E27" s="115"/>
    </row>
    <row r="28" spans="2:5" ht="15">
      <c r="B28" s="111" t="s">
        <v>6</v>
      </c>
      <c r="C28" s="111"/>
      <c r="D28" s="115"/>
      <c r="E28" s="115"/>
    </row>
    <row r="29" spans="2:5" ht="15.75" thickBot="1">
      <c r="B29" s="116" t="s">
        <v>7</v>
      </c>
      <c r="C29" s="116"/>
      <c r="D29" s="117"/>
      <c r="E29" s="117"/>
    </row>
    <row r="30" spans="2:5" ht="34.5" customHeight="1" thickBot="1" thickTop="1">
      <c r="B30" s="107" t="s">
        <v>47</v>
      </c>
      <c r="C30" s="107"/>
      <c r="D30" s="108"/>
      <c r="E30" s="108"/>
    </row>
    <row r="31" ht="15.75" thickTop="1"/>
    <row r="33" spans="2:5" ht="31.5" customHeight="1">
      <c r="B33" s="142" t="s">
        <v>100</v>
      </c>
      <c r="C33" s="142"/>
      <c r="D33" s="142"/>
      <c r="E33" s="142"/>
    </row>
    <row r="34" spans="2:5" ht="60" customHeight="1">
      <c r="B34" s="142" t="s">
        <v>124</v>
      </c>
      <c r="C34" s="142"/>
      <c r="D34" s="142"/>
      <c r="E34" s="142"/>
    </row>
  </sheetData>
  <sheetProtection/>
  <mergeCells count="57">
    <mergeCell ref="B24:C24"/>
    <mergeCell ref="D24:E24"/>
    <mergeCell ref="B22:C22"/>
    <mergeCell ref="D22:E22"/>
    <mergeCell ref="B23:C23"/>
    <mergeCell ref="D23:E23"/>
    <mergeCell ref="B29:C29"/>
    <mergeCell ref="D29:E29"/>
    <mergeCell ref="B25:C25"/>
    <mergeCell ref="D25:E25"/>
    <mergeCell ref="B5:C5"/>
    <mergeCell ref="D5:E5"/>
    <mergeCell ref="B6:C6"/>
    <mergeCell ref="D6:E6"/>
    <mergeCell ref="B33:E3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1:E1"/>
    <mergeCell ref="B2:C2"/>
    <mergeCell ref="D2:E2"/>
    <mergeCell ref="B3:C3"/>
    <mergeCell ref="D3:E3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D8:E8"/>
    <mergeCell ref="D9:E9"/>
    <mergeCell ref="B16:C16"/>
    <mergeCell ref="B13:C13"/>
    <mergeCell ref="D13:E13"/>
    <mergeCell ref="B14:C14"/>
    <mergeCell ref="D14:E14"/>
    <mergeCell ref="B15:C15"/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36" t="s">
        <v>48</v>
      </c>
      <c r="B2" s="150"/>
    </row>
    <row r="3" ht="15.75" thickBot="1">
      <c r="A3" s="3"/>
    </row>
    <row r="4" spans="1:2" ht="15">
      <c r="A4" s="41" t="s">
        <v>40</v>
      </c>
      <c r="B4" s="42"/>
    </row>
    <row r="5" spans="1:2" ht="15">
      <c r="A5" s="43" t="s">
        <v>41</v>
      </c>
      <c r="B5" s="44"/>
    </row>
    <row r="6" spans="1:2" ht="15">
      <c r="A6" s="43" t="s">
        <v>42</v>
      </c>
      <c r="B6" s="44"/>
    </row>
    <row r="7" spans="1:2" ht="15.75" thickBot="1">
      <c r="A7" s="43" t="s">
        <v>43</v>
      </c>
      <c r="B7" s="44"/>
    </row>
    <row r="8" spans="1:2" ht="60.75" thickTop="1">
      <c r="A8" s="45" t="s">
        <v>145</v>
      </c>
      <c r="B8" s="46"/>
    </row>
    <row r="9" spans="1:2" ht="30">
      <c r="A9" s="47" t="s">
        <v>5</v>
      </c>
      <c r="B9" s="48"/>
    </row>
    <row r="10" spans="1:2" ht="15">
      <c r="A10" s="49" t="s">
        <v>49</v>
      </c>
      <c r="B10" s="48"/>
    </row>
    <row r="11" spans="1:2" ht="15.75" thickBot="1">
      <c r="A11" s="50" t="s">
        <v>7</v>
      </c>
      <c r="B11" s="51"/>
    </row>
    <row r="12" spans="1:2" ht="16.5" thickBot="1" thickTop="1">
      <c r="A12" s="52" t="s">
        <v>10</v>
      </c>
      <c r="B12" s="53" t="s">
        <v>11</v>
      </c>
    </row>
    <row r="13" spans="1:2" ht="46.5" thickBot="1" thickTop="1">
      <c r="A13" s="54" t="s">
        <v>12</v>
      </c>
      <c r="B13" s="55"/>
    </row>
    <row r="14" ht="15.75" thickBot="1">
      <c r="A14"/>
    </row>
    <row r="15" spans="1:2" ht="15">
      <c r="A15" s="41" t="s">
        <v>40</v>
      </c>
      <c r="B15" s="42"/>
    </row>
    <row r="16" spans="1:2" ht="15">
      <c r="A16" s="43" t="s">
        <v>41</v>
      </c>
      <c r="B16" s="44"/>
    </row>
    <row r="17" spans="1:2" ht="15">
      <c r="A17" s="43" t="s">
        <v>42</v>
      </c>
      <c r="B17" s="44"/>
    </row>
    <row r="18" spans="1:2" ht="15.75" thickBot="1">
      <c r="A18" s="43" t="s">
        <v>43</v>
      </c>
      <c r="B18" s="44"/>
    </row>
    <row r="19" spans="1:2" ht="45.75" thickTop="1">
      <c r="A19" s="45" t="s">
        <v>50</v>
      </c>
      <c r="B19" s="46"/>
    </row>
    <row r="20" spans="1:2" ht="30">
      <c r="A20" s="47" t="s">
        <v>5</v>
      </c>
      <c r="B20" s="48"/>
    </row>
    <row r="21" spans="1:2" ht="15">
      <c r="A21" s="49" t="s">
        <v>49</v>
      </c>
      <c r="B21" s="48"/>
    </row>
    <row r="22" spans="1:2" ht="15.75" thickBot="1">
      <c r="A22" s="50" t="s">
        <v>7</v>
      </c>
      <c r="B22" s="51"/>
    </row>
    <row r="23" spans="1:2" ht="16.5" thickBot="1" thickTop="1">
      <c r="A23" s="52" t="s">
        <v>10</v>
      </c>
      <c r="B23" s="53" t="s">
        <v>11</v>
      </c>
    </row>
    <row r="24" spans="1:2" ht="31.5" thickBot="1" thickTop="1">
      <c r="A24" s="54" t="s">
        <v>13</v>
      </c>
      <c r="B24" s="55"/>
    </row>
    <row r="25" ht="15">
      <c r="A25"/>
    </row>
    <row r="26" spans="1:4" ht="48.75" customHeight="1">
      <c r="A26" s="142" t="s">
        <v>100</v>
      </c>
      <c r="B26" s="142"/>
      <c r="C26" s="40"/>
      <c r="D26" s="40"/>
    </row>
    <row r="27" spans="1:4" ht="62.25" customHeight="1">
      <c r="A27" s="142" t="s">
        <v>124</v>
      </c>
      <c r="B27" s="142"/>
      <c r="C27" s="40"/>
      <c r="D27" s="40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47.00390625" style="1" customWidth="1"/>
    <col min="2" max="2" width="40.28125" style="0" customWidth="1"/>
  </cols>
  <sheetData>
    <row r="1" spans="1:2" ht="43.5" customHeight="1">
      <c r="A1" s="136" t="s">
        <v>125</v>
      </c>
      <c r="B1" s="151"/>
    </row>
    <row r="2" spans="1:2" ht="76.5" customHeight="1">
      <c r="A2" s="9" t="s">
        <v>40</v>
      </c>
      <c r="B2" s="90" t="s">
        <v>160</v>
      </c>
    </row>
    <row r="3" spans="1:2" ht="15">
      <c r="A3" s="9" t="s">
        <v>41</v>
      </c>
      <c r="B3" s="90">
        <v>6608007434</v>
      </c>
    </row>
    <row r="4" spans="1:2" ht="15">
      <c r="A4" s="9" t="s">
        <v>42</v>
      </c>
      <c r="B4" s="90">
        <v>564332001</v>
      </c>
    </row>
    <row r="5" spans="1:2" ht="30">
      <c r="A5" s="9" t="s">
        <v>43</v>
      </c>
      <c r="B5" s="90" t="s">
        <v>161</v>
      </c>
    </row>
    <row r="6" spans="1:2" ht="15">
      <c r="A6" s="9" t="s">
        <v>51</v>
      </c>
      <c r="B6" s="90" t="s">
        <v>166</v>
      </c>
    </row>
    <row r="7" ht="15.75" thickBot="1"/>
    <row r="8" spans="1:2" ht="16.5" thickBot="1" thickTop="1">
      <c r="A8" s="11" t="s">
        <v>15</v>
      </c>
      <c r="B8" s="12" t="s">
        <v>11</v>
      </c>
    </row>
    <row r="9" spans="1:2" ht="61.5" thickBot="1" thickTop="1">
      <c r="A9" s="10" t="s">
        <v>101</v>
      </c>
      <c r="B9" s="91" t="s">
        <v>167</v>
      </c>
    </row>
    <row r="10" spans="1:2" ht="21" customHeight="1" thickBot="1" thickTop="1">
      <c r="A10" s="10" t="s">
        <v>102</v>
      </c>
      <c r="B10" s="97">
        <f>B34*11.77</f>
        <v>2603.524</v>
      </c>
    </row>
    <row r="11" spans="1:2" ht="30.75" thickTop="1">
      <c r="A11" s="56" t="s">
        <v>103</v>
      </c>
      <c r="B11" s="92">
        <f>B12+B13+B16+B17+B18+B19+B23+B21+B24</f>
        <v>2602.83</v>
      </c>
    </row>
    <row r="12" spans="1:2" ht="48.75" customHeight="1">
      <c r="A12" s="57" t="s">
        <v>52</v>
      </c>
      <c r="B12" s="93"/>
    </row>
    <row r="13" spans="1:2" ht="60">
      <c r="A13" s="57" t="s">
        <v>53</v>
      </c>
      <c r="B13" s="93">
        <v>675.99</v>
      </c>
    </row>
    <row r="14" spans="1:2" ht="15">
      <c r="A14" s="58" t="s">
        <v>54</v>
      </c>
      <c r="B14" s="93"/>
    </row>
    <row r="15" spans="1:2" ht="15">
      <c r="A15" s="58" t="s">
        <v>55</v>
      </c>
      <c r="B15" s="93"/>
    </row>
    <row r="16" spans="1:2" ht="30">
      <c r="A16" s="57" t="s">
        <v>56</v>
      </c>
      <c r="B16" s="93">
        <v>0</v>
      </c>
    </row>
    <row r="17" spans="1:2" ht="45">
      <c r="A17" s="57" t="s">
        <v>57</v>
      </c>
      <c r="B17" s="93">
        <f>486.9+166.5</f>
        <v>653.4</v>
      </c>
    </row>
    <row r="18" spans="1:2" ht="60">
      <c r="A18" s="57" t="s">
        <v>58</v>
      </c>
      <c r="B18" s="93">
        <v>592.1</v>
      </c>
    </row>
    <row r="19" spans="1:2" ht="30">
      <c r="A19" s="57" t="s">
        <v>59</v>
      </c>
      <c r="B19" s="93">
        <v>0</v>
      </c>
    </row>
    <row r="20" spans="1:2" ht="30">
      <c r="A20" s="64" t="s">
        <v>60</v>
      </c>
      <c r="B20" s="93"/>
    </row>
    <row r="21" spans="1:2" ht="30">
      <c r="A21" s="57" t="s">
        <v>61</v>
      </c>
      <c r="B21" s="93">
        <f>359.6+48+121.34</f>
        <v>528.94</v>
      </c>
    </row>
    <row r="22" spans="1:2" ht="30">
      <c r="A22" s="64" t="s">
        <v>62</v>
      </c>
      <c r="B22" s="93"/>
    </row>
    <row r="23" spans="1:2" ht="33" customHeight="1">
      <c r="A23" s="57" t="s">
        <v>63</v>
      </c>
      <c r="B23" s="93">
        <v>84.5</v>
      </c>
    </row>
    <row r="24" spans="1:2" ht="78.75" customHeight="1" thickBot="1">
      <c r="A24" s="59" t="s">
        <v>129</v>
      </c>
      <c r="B24" s="94">
        <v>67.9</v>
      </c>
    </row>
    <row r="25" spans="1:2" ht="31.5" thickBot="1" thickTop="1">
      <c r="A25" s="10" t="s">
        <v>104</v>
      </c>
      <c r="B25" s="91"/>
    </row>
    <row r="26" spans="1:2" ht="30.75" thickTop="1">
      <c r="A26" s="60" t="s">
        <v>105</v>
      </c>
      <c r="B26" s="92"/>
    </row>
    <row r="27" spans="1:2" ht="90.75" thickBot="1">
      <c r="A27" s="61" t="s">
        <v>38</v>
      </c>
      <c r="B27" s="94"/>
    </row>
    <row r="28" spans="1:2" ht="30.75" thickTop="1">
      <c r="A28" s="60" t="s">
        <v>106</v>
      </c>
      <c r="B28" s="92"/>
    </row>
    <row r="29" spans="1:2" ht="30.75" thickBot="1">
      <c r="A29" s="62" t="s">
        <v>16</v>
      </c>
      <c r="B29" s="94"/>
    </row>
    <row r="30" spans="1:2" ht="46.5" thickBot="1" thickTop="1">
      <c r="A30" s="10" t="s">
        <v>131</v>
      </c>
      <c r="B30" s="91"/>
    </row>
    <row r="31" spans="1:2" ht="16.5" thickBot="1" thickTop="1">
      <c r="A31" s="10" t="s">
        <v>107</v>
      </c>
      <c r="B31" s="91">
        <v>226</v>
      </c>
    </row>
    <row r="32" spans="1:2" ht="16.5" thickBot="1" thickTop="1">
      <c r="A32" s="10" t="s">
        <v>108</v>
      </c>
      <c r="B32" s="91"/>
    </row>
    <row r="33" spans="1:2" ht="31.5" thickBot="1" thickTop="1">
      <c r="A33" s="10" t="s">
        <v>109</v>
      </c>
      <c r="B33" s="95"/>
    </row>
    <row r="34" spans="1:2" ht="19.5" customHeight="1" thickTop="1">
      <c r="A34" s="60" t="s">
        <v>110</v>
      </c>
      <c r="B34" s="92">
        <v>221.2</v>
      </c>
    </row>
    <row r="35" spans="1:2" ht="15">
      <c r="A35" s="63" t="s">
        <v>17</v>
      </c>
      <c r="B35" s="93"/>
    </row>
    <row r="36" spans="1:2" ht="30.75" thickBot="1">
      <c r="A36" s="61" t="s">
        <v>18</v>
      </c>
      <c r="B36" s="94"/>
    </row>
    <row r="37" spans="1:2" ht="16.5" thickBot="1" thickTop="1">
      <c r="A37" s="10" t="s">
        <v>111</v>
      </c>
      <c r="B37" s="96">
        <v>1.29</v>
      </c>
    </row>
    <row r="38" spans="1:2" ht="31.5" thickBot="1" thickTop="1">
      <c r="A38" s="10" t="s">
        <v>112</v>
      </c>
      <c r="B38" s="91">
        <v>13.28</v>
      </c>
    </row>
    <row r="39" spans="1:2" ht="16.5" thickBot="1" thickTop="1">
      <c r="A39" s="10" t="s">
        <v>113</v>
      </c>
      <c r="B39" s="91">
        <v>4</v>
      </c>
    </row>
    <row r="40" spans="1:2" ht="31.5" thickBot="1" thickTop="1">
      <c r="A40" s="10" t="s">
        <v>114</v>
      </c>
      <c r="B40" s="91">
        <v>2</v>
      </c>
    </row>
    <row r="41" spans="1:2" ht="31.5" thickBot="1" thickTop="1">
      <c r="A41" s="10" t="s">
        <v>115</v>
      </c>
      <c r="B41" s="91">
        <v>4</v>
      </c>
    </row>
    <row r="42" spans="1:2" ht="31.5" thickBot="1" thickTop="1">
      <c r="A42" s="10" t="s">
        <v>116</v>
      </c>
      <c r="B42" s="91"/>
    </row>
    <row r="43" spans="1:2" ht="31.5" thickBot="1" thickTop="1">
      <c r="A43" s="10" t="s">
        <v>117</v>
      </c>
      <c r="B43" s="97">
        <f>(17.8+1.9)*100/B31</f>
        <v>8.716814159292035</v>
      </c>
    </row>
    <row r="44" spans="1:2" ht="46.5" thickBot="1" thickTop="1">
      <c r="A44" s="10" t="s">
        <v>118</v>
      </c>
      <c r="B44" s="91"/>
    </row>
    <row r="45" spans="1:2" s="100" customFormat="1" ht="48.75" thickTop="1">
      <c r="A45" s="98" t="s">
        <v>168</v>
      </c>
      <c r="B45" s="99" t="s">
        <v>169</v>
      </c>
    </row>
    <row r="47" spans="1:2" ht="51" customHeight="1">
      <c r="A47" s="142" t="s">
        <v>126</v>
      </c>
      <c r="B47" s="142"/>
    </row>
    <row r="48" spans="1:3" ht="46.5" customHeight="1">
      <c r="A48" s="142" t="s">
        <v>128</v>
      </c>
      <c r="B48" s="142"/>
      <c r="C48" t="s">
        <v>127</v>
      </c>
    </row>
    <row r="49" spans="1:2" ht="123" customHeight="1">
      <c r="A49" s="142" t="s">
        <v>130</v>
      </c>
      <c r="B49" s="142"/>
    </row>
    <row r="50" spans="1:2" ht="36" customHeight="1">
      <c r="A50" s="142" t="s">
        <v>132</v>
      </c>
      <c r="B50" s="142"/>
    </row>
    <row r="52" spans="1:2" ht="49.5" customHeight="1">
      <c r="A52" s="142"/>
      <c r="B52" s="142"/>
    </row>
  </sheetData>
  <sheetProtection/>
  <mergeCells count="6">
    <mergeCell ref="A1:B1"/>
    <mergeCell ref="A47:B47"/>
    <mergeCell ref="A52:B52"/>
    <mergeCell ref="A48:B48"/>
    <mergeCell ref="A49:B49"/>
    <mergeCell ref="A50:B50"/>
  </mergeCells>
  <dataValidations count="1">
    <dataValidation type="textLength" operator="lessThanOrEqual" allowBlank="1" showInputMessage="1" showErrorMessage="1" sqref="B45">
      <formula1>300</formula1>
    </dataValidation>
  </dataValidation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3">
      <selection activeCell="B20" sqref="B20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36" t="s">
        <v>170</v>
      </c>
      <c r="B1" s="150"/>
    </row>
    <row r="2" spans="1:2" ht="56.25" customHeight="1">
      <c r="A2" s="150"/>
      <c r="B2" s="150"/>
    </row>
    <row r="3" spans="1:2" ht="60">
      <c r="A3" s="13" t="s">
        <v>40</v>
      </c>
      <c r="B3" s="90" t="str">
        <f>2!B2</f>
        <v>ООО "Газпром трансгаз Екатеринбург"
филиал Медногорское линейное производственное управление магистральных газопроводов
(Саракташская ГКС)</v>
      </c>
    </row>
    <row r="4" spans="1:2" ht="15">
      <c r="A4" s="13" t="s">
        <v>41</v>
      </c>
      <c r="B4" s="90">
        <f>2!B3</f>
        <v>6608007434</v>
      </c>
    </row>
    <row r="5" spans="1:2" ht="15">
      <c r="A5" s="13" t="s">
        <v>42</v>
      </c>
      <c r="B5" s="90">
        <f>2!B4</f>
        <v>564332001</v>
      </c>
    </row>
    <row r="6" spans="1:2" ht="15">
      <c r="A6" s="13" t="s">
        <v>43</v>
      </c>
      <c r="B6" s="90" t="str">
        <f>2!B5</f>
        <v>620219, г. Екатеринбург, а/я 63, ул. К.Цеткин, 14</v>
      </c>
    </row>
    <row r="8" spans="1:2" ht="15">
      <c r="A8" s="14" t="s">
        <v>19</v>
      </c>
      <c r="B8" s="5" t="s">
        <v>11</v>
      </c>
    </row>
    <row r="9" spans="1:2" ht="30">
      <c r="A9" s="7" t="s">
        <v>20</v>
      </c>
      <c r="B9" s="102">
        <v>0</v>
      </c>
    </row>
    <row r="10" spans="1:2" ht="30">
      <c r="A10" s="7" t="s">
        <v>21</v>
      </c>
      <c r="B10" s="102">
        <v>0</v>
      </c>
    </row>
    <row r="11" spans="1:2" ht="30">
      <c r="A11" s="7" t="s">
        <v>22</v>
      </c>
      <c r="B11" s="102">
        <v>0</v>
      </c>
    </row>
    <row r="12" spans="1:2" ht="30">
      <c r="A12" s="7" t="s">
        <v>30</v>
      </c>
      <c r="B12" s="101">
        <f>4+4+4+1+1+4+4+4+1+1+4+4+4+1+1+4+4+4+1+1+4+4+4+1+1+12+12+4+4+4</f>
        <v>106</v>
      </c>
    </row>
    <row r="13" spans="1:2" ht="15">
      <c r="A13" s="16" t="s">
        <v>23</v>
      </c>
      <c r="B13" s="101">
        <f>4*4+4+12+4</f>
        <v>36</v>
      </c>
    </row>
    <row r="14" spans="1:2" ht="15">
      <c r="A14" s="16" t="s">
        <v>24</v>
      </c>
      <c r="B14" s="101">
        <f>4*4+4+12+4</f>
        <v>36</v>
      </c>
    </row>
    <row r="15" spans="1:2" ht="15">
      <c r="A15" s="16" t="s">
        <v>25</v>
      </c>
      <c r="B15" s="101">
        <v>9</v>
      </c>
    </row>
    <row r="16" spans="1:2" ht="15">
      <c r="A16" s="17" t="s">
        <v>26</v>
      </c>
      <c r="B16" s="101">
        <f>1*4+1+4</f>
        <v>9</v>
      </c>
    </row>
    <row r="17" spans="1:2" ht="15">
      <c r="A17" s="18" t="s">
        <v>27</v>
      </c>
      <c r="B17" s="101">
        <v>9</v>
      </c>
    </row>
    <row r="18" spans="1:2" ht="15">
      <c r="A18" s="19" t="s">
        <v>28</v>
      </c>
      <c r="B18" s="101">
        <v>36</v>
      </c>
    </row>
    <row r="19" spans="1:2" ht="15">
      <c r="A19" s="19" t="s">
        <v>29</v>
      </c>
      <c r="B19" s="101">
        <v>36</v>
      </c>
    </row>
    <row r="20" spans="1:2" ht="60">
      <c r="A20" s="20" t="s">
        <v>31</v>
      </c>
      <c r="B20" s="102">
        <v>0</v>
      </c>
    </row>
    <row r="21" spans="1:2" ht="15">
      <c r="A21" s="16" t="s">
        <v>23</v>
      </c>
      <c r="B21" s="102">
        <v>0</v>
      </c>
    </row>
    <row r="22" spans="1:2" ht="15">
      <c r="A22" s="16" t="s">
        <v>24</v>
      </c>
      <c r="B22" s="102">
        <v>0</v>
      </c>
    </row>
    <row r="23" spans="1:2" ht="15">
      <c r="A23" s="16" t="s">
        <v>26</v>
      </c>
      <c r="B23" s="102">
        <v>0</v>
      </c>
    </row>
    <row r="24" spans="1:2" ht="15">
      <c r="A24" s="16" t="s">
        <v>27</v>
      </c>
      <c r="B24" s="102">
        <v>0</v>
      </c>
    </row>
    <row r="25" spans="1:2" ht="15">
      <c r="A25" s="19" t="s">
        <v>28</v>
      </c>
      <c r="B25" s="102">
        <v>0</v>
      </c>
    </row>
    <row r="26" spans="1:2" ht="15">
      <c r="A26" s="19" t="s">
        <v>29</v>
      </c>
      <c r="B26" s="102">
        <v>0</v>
      </c>
    </row>
    <row r="28" spans="1:2" ht="45" customHeight="1">
      <c r="A28" s="142"/>
      <c r="B28" s="142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0">
      <selection activeCell="A22" sqref="A22:C22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58" t="s">
        <v>40</v>
      </c>
      <c r="B2" s="160"/>
      <c r="C2" s="161"/>
    </row>
    <row r="3" spans="1:3" ht="15.75" thickBot="1">
      <c r="A3" s="159"/>
      <c r="B3" s="162"/>
      <c r="C3" s="163"/>
    </row>
    <row r="4" spans="1:3" ht="15.75" thickBot="1">
      <c r="A4" s="22" t="s">
        <v>41</v>
      </c>
      <c r="B4" s="152"/>
      <c r="C4" s="152"/>
    </row>
    <row r="5" spans="1:3" ht="15.75" thickBot="1">
      <c r="A5" s="22" t="s">
        <v>42</v>
      </c>
      <c r="B5" s="152"/>
      <c r="C5" s="152"/>
    </row>
    <row r="6" spans="1:3" ht="15.75" thickBot="1">
      <c r="A6" s="22" t="s">
        <v>43</v>
      </c>
      <c r="B6" s="152"/>
      <c r="C6" s="152"/>
    </row>
    <row r="8" spans="1:3" ht="33.75" customHeight="1">
      <c r="A8" s="154" t="s">
        <v>134</v>
      </c>
      <c r="B8" s="155"/>
      <c r="C8" s="155"/>
    </row>
    <row r="9" spans="1:3" ht="42.75" customHeight="1">
      <c r="A9" s="23" t="s">
        <v>119</v>
      </c>
      <c r="B9" s="156"/>
      <c r="C9" s="157"/>
    </row>
    <row r="10" spans="1:3" ht="48" customHeight="1">
      <c r="A10" s="23" t="s">
        <v>120</v>
      </c>
      <c r="B10" s="156"/>
      <c r="C10" s="157"/>
    </row>
    <row r="11" spans="1:3" ht="47.25" customHeight="1">
      <c r="A11" s="24" t="s">
        <v>121</v>
      </c>
      <c r="B11" s="156"/>
      <c r="C11" s="157"/>
    </row>
    <row r="13" spans="1:3" ht="36.75" customHeight="1">
      <c r="A13" s="136" t="s">
        <v>122</v>
      </c>
      <c r="B13" s="136"/>
      <c r="C13" s="136"/>
    </row>
    <row r="15" spans="1:3" ht="45.75" thickBot="1">
      <c r="A15" s="25" t="s">
        <v>136</v>
      </c>
      <c r="B15" s="26" t="s">
        <v>70</v>
      </c>
      <c r="C15" s="26" t="s">
        <v>71</v>
      </c>
    </row>
    <row r="16" spans="1:3" ht="15.75" thickBot="1">
      <c r="A16" s="27" t="s">
        <v>72</v>
      </c>
      <c r="B16" s="28"/>
      <c r="C16" s="29"/>
    </row>
    <row r="17" spans="1:3" ht="15">
      <c r="A17" s="30" t="s">
        <v>73</v>
      </c>
      <c r="B17" s="31"/>
      <c r="C17" s="31"/>
    </row>
    <row r="18" spans="1:3" ht="15">
      <c r="A18" s="32" t="s">
        <v>74</v>
      </c>
      <c r="B18" s="15"/>
      <c r="C18" s="15"/>
    </row>
    <row r="19" spans="1:3" ht="15">
      <c r="A19" s="32" t="s">
        <v>75</v>
      </c>
      <c r="B19" s="15"/>
      <c r="C19" s="15"/>
    </row>
    <row r="21" spans="1:3" ht="48.75" customHeight="1">
      <c r="A21" s="142" t="s">
        <v>133</v>
      </c>
      <c r="B21" s="142"/>
      <c r="C21" s="142"/>
    </row>
    <row r="22" spans="1:3" ht="31.5" customHeight="1">
      <c r="A22" s="142" t="s">
        <v>128</v>
      </c>
      <c r="B22" s="142"/>
      <c r="C22" s="142"/>
    </row>
    <row r="23" spans="1:3" ht="15">
      <c r="A23" s="153" t="s">
        <v>135</v>
      </c>
      <c r="B23" s="153"/>
      <c r="C23" s="153"/>
    </row>
  </sheetData>
  <sheetProtection/>
  <mergeCells count="13">
    <mergeCell ref="A2:A3"/>
    <mergeCell ref="B2:C3"/>
    <mergeCell ref="B4:C4"/>
    <mergeCell ref="B5:C5"/>
    <mergeCell ref="B6:C6"/>
    <mergeCell ref="A23:C23"/>
    <mergeCell ref="A8:C8"/>
    <mergeCell ref="A21:C21"/>
    <mergeCell ref="A22:C22"/>
    <mergeCell ref="B9:C9"/>
    <mergeCell ref="B10:C10"/>
    <mergeCell ref="B11:C11"/>
    <mergeCell ref="A13:C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47.00390625" style="0" customWidth="1"/>
    <col min="2" max="2" width="29.28125" style="0" customWidth="1"/>
    <col min="3" max="3" width="27.7109375" style="0" customWidth="1"/>
    <col min="4" max="4" width="22.00390625" style="0" customWidth="1"/>
  </cols>
  <sheetData>
    <row r="1" spans="1:4" ht="15.75" thickBot="1">
      <c r="A1" s="33" t="s">
        <v>40</v>
      </c>
      <c r="B1" s="176"/>
      <c r="C1" s="177"/>
      <c r="D1" s="178"/>
    </row>
    <row r="2" spans="1:4" ht="15.75" thickBot="1">
      <c r="A2" s="22" t="s">
        <v>41</v>
      </c>
      <c r="B2" s="176"/>
      <c r="C2" s="177"/>
      <c r="D2" s="178"/>
    </row>
    <row r="3" spans="1:4" ht="15.75" thickBot="1">
      <c r="A3" s="22" t="s">
        <v>42</v>
      </c>
      <c r="B3" s="176"/>
      <c r="C3" s="177"/>
      <c r="D3" s="178"/>
    </row>
    <row r="4" spans="1:4" ht="15.75" thickBot="1">
      <c r="A4" s="22" t="s">
        <v>43</v>
      </c>
      <c r="B4" s="176"/>
      <c r="C4" s="177"/>
      <c r="D4" s="178"/>
    </row>
    <row r="5" spans="1:2" ht="15">
      <c r="A5" s="2"/>
      <c r="B5" s="2"/>
    </row>
    <row r="6" spans="1:4" ht="16.5" thickBot="1">
      <c r="A6" s="175" t="s">
        <v>137</v>
      </c>
      <c r="B6" s="175"/>
      <c r="C6" s="175"/>
      <c r="D6" s="175"/>
    </row>
    <row r="7" spans="1:4" ht="15.75" customHeight="1" thickBot="1">
      <c r="A7" s="167" t="s">
        <v>147</v>
      </c>
      <c r="B7" s="171" t="s">
        <v>149</v>
      </c>
      <c r="C7" s="171" t="s">
        <v>98</v>
      </c>
      <c r="D7" s="173" t="s">
        <v>153</v>
      </c>
    </row>
    <row r="8" spans="1:4" ht="36" customHeight="1" thickBot="1">
      <c r="A8" s="167"/>
      <c r="B8" s="172"/>
      <c r="C8" s="172"/>
      <c r="D8" s="174"/>
    </row>
    <row r="9" spans="1:4" ht="15.75" thickBot="1">
      <c r="A9" s="168" t="s">
        <v>148</v>
      </c>
      <c r="B9" s="169"/>
      <c r="C9" s="169"/>
      <c r="D9" s="170"/>
    </row>
    <row r="10" spans="1:4" ht="15">
      <c r="A10" s="68" t="s">
        <v>157</v>
      </c>
      <c r="B10" s="83"/>
      <c r="C10" s="84"/>
      <c r="D10" s="85"/>
    </row>
    <row r="11" spans="1:4" ht="24">
      <c r="A11" s="71" t="s">
        <v>88</v>
      </c>
      <c r="B11" s="66"/>
      <c r="C11" s="73"/>
      <c r="D11" s="79"/>
    </row>
    <row r="12" spans="1:4" ht="24">
      <c r="A12" s="68" t="s">
        <v>89</v>
      </c>
      <c r="B12" s="66"/>
      <c r="C12" s="74"/>
      <c r="D12" s="79"/>
    </row>
    <row r="13" spans="1:4" ht="15">
      <c r="A13" s="69" t="s">
        <v>90</v>
      </c>
      <c r="B13" s="66"/>
      <c r="C13" s="74"/>
      <c r="D13" s="79"/>
    </row>
    <row r="14" spans="1:4" ht="24">
      <c r="A14" s="68" t="s">
        <v>94</v>
      </c>
      <c r="B14" s="66"/>
      <c r="C14" s="75"/>
      <c r="D14" s="79"/>
    </row>
    <row r="15" spans="1:4" ht="15">
      <c r="A15" s="72" t="s">
        <v>91</v>
      </c>
      <c r="B15" s="66"/>
      <c r="C15" s="76"/>
      <c r="D15" s="79"/>
    </row>
    <row r="16" spans="1:4" ht="15">
      <c r="A16" s="72" t="s">
        <v>92</v>
      </c>
      <c r="B16" s="66"/>
      <c r="C16" s="74"/>
      <c r="D16" s="79"/>
    </row>
    <row r="17" spans="1:4" ht="24">
      <c r="A17" s="72" t="s">
        <v>93</v>
      </c>
      <c r="B17" s="66"/>
      <c r="C17" s="77"/>
      <c r="D17" s="79"/>
    </row>
    <row r="18" spans="1:4" ht="24">
      <c r="A18" s="68" t="s">
        <v>95</v>
      </c>
      <c r="B18" s="66"/>
      <c r="C18" s="73"/>
      <c r="D18" s="79"/>
    </row>
    <row r="19" spans="1:4" ht="35.25">
      <c r="A19" s="81" t="s">
        <v>156</v>
      </c>
      <c r="B19" s="66"/>
      <c r="C19" s="70"/>
      <c r="D19" s="79"/>
    </row>
    <row r="20" spans="1:4" ht="24">
      <c r="A20" s="67" t="s">
        <v>96</v>
      </c>
      <c r="B20" s="66"/>
      <c r="C20" s="70"/>
      <c r="D20" s="79"/>
    </row>
    <row r="21" spans="1:4" ht="15">
      <c r="A21" s="69" t="s">
        <v>97</v>
      </c>
      <c r="B21" s="66"/>
      <c r="C21" s="78"/>
      <c r="D21" s="80"/>
    </row>
    <row r="22" spans="1:4" ht="24">
      <c r="A22" s="81" t="s">
        <v>150</v>
      </c>
      <c r="B22" s="65"/>
      <c r="C22" s="70"/>
      <c r="D22" s="79"/>
    </row>
    <row r="23" spans="1:4" ht="24">
      <c r="A23" s="81" t="s">
        <v>151</v>
      </c>
      <c r="B23" s="65"/>
      <c r="C23" s="70"/>
      <c r="D23" s="79"/>
    </row>
    <row r="24" spans="1:4" ht="15">
      <c r="A24" s="81" t="s">
        <v>154</v>
      </c>
      <c r="B24" s="65"/>
      <c r="C24" s="70"/>
      <c r="D24" s="79"/>
    </row>
    <row r="25" spans="1:4" ht="24">
      <c r="A25" s="81" t="s">
        <v>152</v>
      </c>
      <c r="B25" s="65"/>
      <c r="C25" s="70"/>
      <c r="D25" s="79"/>
    </row>
    <row r="26" spans="1:4" ht="24">
      <c r="A26" s="81" t="s">
        <v>155</v>
      </c>
      <c r="B26" s="65"/>
      <c r="C26" s="74"/>
      <c r="D26" s="87"/>
    </row>
    <row r="27" spans="1:4" ht="24.75" thickBot="1">
      <c r="A27" s="86" t="s">
        <v>158</v>
      </c>
      <c r="B27" s="82"/>
      <c r="C27" s="88"/>
      <c r="D27" s="89"/>
    </row>
    <row r="28" spans="1:4" ht="128.25" customHeight="1">
      <c r="A28" s="164" t="s">
        <v>159</v>
      </c>
      <c r="B28" s="165"/>
      <c r="C28" s="166"/>
      <c r="D28" s="166"/>
    </row>
  </sheetData>
  <sheetProtection/>
  <mergeCells count="11">
    <mergeCell ref="A6:D6"/>
    <mergeCell ref="B2:D2"/>
    <mergeCell ref="B1:D1"/>
    <mergeCell ref="B3:D3"/>
    <mergeCell ref="B4:D4"/>
    <mergeCell ref="A28:D28"/>
    <mergeCell ref="A7:A8"/>
    <mergeCell ref="A9:D9"/>
    <mergeCell ref="C7:C8"/>
    <mergeCell ref="D7:D8"/>
    <mergeCell ref="B7:B8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33" t="s">
        <v>40</v>
      </c>
      <c r="C2" s="189"/>
      <c r="D2" s="190"/>
      <c r="E2" s="190"/>
      <c r="F2" s="190"/>
      <c r="G2" s="190"/>
      <c r="H2" s="190"/>
      <c r="I2" s="191"/>
    </row>
    <row r="3" spans="2:9" ht="15.75" thickBot="1">
      <c r="B3" s="22" t="s">
        <v>41</v>
      </c>
      <c r="C3" s="189"/>
      <c r="D3" s="190"/>
      <c r="E3" s="190"/>
      <c r="F3" s="190"/>
      <c r="G3" s="190"/>
      <c r="H3" s="190"/>
      <c r="I3" s="191"/>
    </row>
    <row r="4" spans="2:9" ht="15.75" thickBot="1">
      <c r="B4" s="22" t="s">
        <v>42</v>
      </c>
      <c r="C4" s="189"/>
      <c r="D4" s="190"/>
      <c r="E4" s="190"/>
      <c r="F4" s="190"/>
      <c r="G4" s="190"/>
      <c r="H4" s="190"/>
      <c r="I4" s="191"/>
    </row>
    <row r="5" spans="2:9" ht="15.75" thickBot="1">
      <c r="B5" s="22" t="s">
        <v>43</v>
      </c>
      <c r="C5" s="189"/>
      <c r="D5" s="190"/>
      <c r="E5" s="190"/>
      <c r="F5" s="190"/>
      <c r="G5" s="190"/>
      <c r="H5" s="190"/>
      <c r="I5" s="191"/>
    </row>
    <row r="11" spans="2:13" ht="15.75">
      <c r="B11" s="187" t="s">
        <v>123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</row>
    <row r="12" spans="14:15" ht="15">
      <c r="N12" s="179" t="s">
        <v>76</v>
      </c>
      <c r="O12" s="179"/>
    </row>
    <row r="13" spans="2:15" ht="15">
      <c r="B13" s="180" t="s">
        <v>77</v>
      </c>
      <c r="C13" s="183" t="s">
        <v>78</v>
      </c>
      <c r="D13" s="184" t="s">
        <v>79</v>
      </c>
      <c r="E13" s="184"/>
      <c r="F13" s="184"/>
      <c r="G13" s="184"/>
      <c r="H13" s="184"/>
      <c r="I13" s="184"/>
      <c r="J13" s="184"/>
      <c r="K13" s="184"/>
      <c r="L13" s="184"/>
      <c r="M13" s="185"/>
      <c r="N13" s="183" t="s">
        <v>71</v>
      </c>
      <c r="O13" s="183"/>
    </row>
    <row r="14" spans="2:15" ht="15">
      <c r="B14" s="181"/>
      <c r="C14" s="183"/>
      <c r="D14" s="184" t="s">
        <v>80</v>
      </c>
      <c r="E14" s="184"/>
      <c r="F14" s="184"/>
      <c r="G14" s="184"/>
      <c r="H14" s="184"/>
      <c r="I14" s="184" t="s">
        <v>81</v>
      </c>
      <c r="J14" s="184"/>
      <c r="K14" s="184"/>
      <c r="L14" s="184"/>
      <c r="M14" s="185"/>
      <c r="N14" s="183"/>
      <c r="O14" s="183"/>
    </row>
    <row r="15" spans="2:15" ht="15.75" thickBot="1">
      <c r="B15" s="182"/>
      <c r="C15" s="180"/>
      <c r="D15" s="34" t="s">
        <v>82</v>
      </c>
      <c r="E15" s="34" t="s">
        <v>83</v>
      </c>
      <c r="F15" s="34" t="s">
        <v>84</v>
      </c>
      <c r="G15" s="34" t="s">
        <v>85</v>
      </c>
      <c r="H15" s="34" t="s">
        <v>86</v>
      </c>
      <c r="I15" s="34" t="s">
        <v>82</v>
      </c>
      <c r="J15" s="34" t="s">
        <v>83</v>
      </c>
      <c r="K15" s="34" t="s">
        <v>84</v>
      </c>
      <c r="L15" s="34" t="s">
        <v>85</v>
      </c>
      <c r="M15" s="35" t="s">
        <v>86</v>
      </c>
      <c r="N15" s="183"/>
      <c r="O15" s="183"/>
    </row>
    <row r="16" spans="2:15" ht="15">
      <c r="B16" s="36" t="s">
        <v>82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  <c r="N16" s="186"/>
      <c r="O16" s="186"/>
    </row>
    <row r="17" spans="2:15" ht="15">
      <c r="B17" s="32" t="s">
        <v>73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39"/>
      <c r="N17" s="186"/>
      <c r="O17" s="186"/>
    </row>
    <row r="18" spans="2:15" ht="15">
      <c r="B18" s="32" t="s">
        <v>87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86"/>
      <c r="O18" s="186"/>
    </row>
    <row r="19" spans="2:15" ht="15">
      <c r="B19" s="32" t="s">
        <v>75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86"/>
      <c r="O19" s="186"/>
    </row>
  </sheetData>
  <sheetProtection/>
  <mergeCells count="16">
    <mergeCell ref="B11:M11"/>
    <mergeCell ref="C2:I2"/>
    <mergeCell ref="C3:I3"/>
    <mergeCell ref="C4:I4"/>
    <mergeCell ref="C5:I5"/>
    <mergeCell ref="N16:O16"/>
    <mergeCell ref="N17:O17"/>
    <mergeCell ref="N18:O18"/>
    <mergeCell ref="N19:O19"/>
    <mergeCell ref="N12:O12"/>
    <mergeCell ref="B13:B15"/>
    <mergeCell ref="C13:C15"/>
    <mergeCell ref="D13:M13"/>
    <mergeCell ref="N13:O15"/>
    <mergeCell ref="D14:H14"/>
    <mergeCell ref="I14:M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C14" sqref="C14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36" t="s">
        <v>138</v>
      </c>
      <c r="C2" s="150"/>
    </row>
    <row r="3" spans="2:3" ht="63" customHeight="1">
      <c r="B3" s="150"/>
      <c r="C3" s="150"/>
    </row>
    <row r="4" spans="2:3" ht="75">
      <c r="B4" s="13" t="s">
        <v>40</v>
      </c>
      <c r="C4" s="90" t="str">
        <f>2!B2</f>
        <v>ООО "Газпром трансгаз Екатеринбург"
филиал Медногорское линейное производственное управление магистральных газопроводов
(Саракташская ГКС)</v>
      </c>
    </row>
    <row r="5" spans="2:3" ht="15">
      <c r="B5" s="13" t="s">
        <v>41</v>
      </c>
      <c r="C5" s="90">
        <f>2!B3</f>
        <v>6608007434</v>
      </c>
    </row>
    <row r="6" spans="2:3" ht="15">
      <c r="B6" s="13" t="s">
        <v>42</v>
      </c>
      <c r="C6" s="90">
        <f>2!B4</f>
        <v>564332001</v>
      </c>
    </row>
    <row r="7" spans="2:3" ht="15">
      <c r="B7" s="13" t="s">
        <v>43</v>
      </c>
      <c r="C7" s="90" t="str">
        <f>2!B5</f>
        <v>620219, г. Екатеринбург, а/я 63, ул. К.Цеткин, 14</v>
      </c>
    </row>
    <row r="10" spans="2:3" ht="15">
      <c r="B10" s="14" t="s">
        <v>19</v>
      </c>
      <c r="C10" s="5" t="s">
        <v>11</v>
      </c>
    </row>
    <row r="11" spans="2:3" ht="45">
      <c r="B11" s="7" t="s">
        <v>32</v>
      </c>
      <c r="C11" s="8">
        <v>0</v>
      </c>
    </row>
    <row r="12" spans="2:3" ht="45">
      <c r="B12" s="7" t="s">
        <v>33</v>
      </c>
      <c r="C12" s="8">
        <v>0</v>
      </c>
    </row>
    <row r="13" spans="2:3" ht="60">
      <c r="B13" s="7" t="s">
        <v>39</v>
      </c>
      <c r="C13" s="8">
        <v>0</v>
      </c>
    </row>
    <row r="14" spans="2:3" ht="51.75" customHeight="1">
      <c r="B14" s="7" t="s">
        <v>140</v>
      </c>
      <c r="C14" s="8" t="s">
        <v>171</v>
      </c>
    </row>
    <row r="17" spans="2:3" ht="15">
      <c r="B17" s="142" t="s">
        <v>139</v>
      </c>
      <c r="C17" s="142"/>
    </row>
    <row r="18" spans="2:3" ht="50.25" customHeight="1">
      <c r="B18" s="142" t="s">
        <v>141</v>
      </c>
      <c r="C18" s="142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1</cp:lastModifiedBy>
  <cp:lastPrinted>2010-02-27T08:19:30Z</cp:lastPrinted>
  <dcterms:created xsi:type="dcterms:W3CDTF">2010-02-16T14:16:42Z</dcterms:created>
  <dcterms:modified xsi:type="dcterms:W3CDTF">2011-12-27T07:54:58Z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