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395" windowHeight="7170" tabRatio="913" activeTab="2"/>
  </bookViews>
  <sheets>
    <sheet name="1. Общая информация" sheetId="1" r:id="rId1"/>
    <sheet name="1.5 подключение" sheetId="2" r:id="rId2"/>
    <sheet name="2. финансовая деятельность" sheetId="3" r:id="rId3"/>
    <sheet name="2.1 топливо" sheetId="4" r:id="rId4"/>
    <sheet name="форма 3" sheetId="5" r:id="rId5"/>
    <sheet name="форма 4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<sst xmlns="http://schemas.openxmlformats.org/spreadsheetml/2006/main" count="235" uniqueCount="195">
  <si>
    <t>Форма 1. Общая информация о регулируемой организации</t>
  </si>
  <si>
    <t>Наименование юридического лица</t>
  </si>
  <si>
    <t>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</si>
  <si>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 в качестве юридического лица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</si>
  <si>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</si>
  <si>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</si>
  <si>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</t>
  </si>
  <si>
    <t>Официальный сайт регулируемой организации в сети Интернет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</si>
  <si>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</si>
  <si>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подразделений, диспетчерских служб)</t>
  </si>
  <si>
    <t>Регулируемый вид деятельности</t>
  </si>
  <si>
    <t>Протяженность магистральных сетей (в однотрубном исчислении) (километров)</t>
  </si>
  <si>
    <t>Протяженность разводящих сетей (в 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</si>
  <si>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</si>
  <si>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</si>
  <si>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</si>
  <si>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</si>
  <si>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>Источник официального опубликования</t>
  </si>
  <si>
    <t>Наименование органа регулирования, принявшего решение об установлении платы</t>
  </si>
  <si>
    <t>Информация о реквизитах (дата и номер) решения об установлении платы</t>
  </si>
  <si>
    <t>Срок действия принятой платы</t>
  </si>
  <si>
    <t>Показатель</t>
  </si>
  <si>
    <t>Плата за подключение в расчете на единицу мощности подключаемой тепловой нагрузки, тыс. руб./Гкал/ч</t>
  </si>
  <si>
    <t>Подключаемая тепловая нагрузка объекта</t>
  </si>
  <si>
    <t>более 0,1 Гкал/ч и не превышает 1,5 Гкал/ч</t>
  </si>
  <si>
    <t>более 1,5 Гкал/ч (при наличии технической возможности подключения)</t>
  </si>
  <si>
    <t>Форма 1.5. Информация о плате за подключение (технологическое подключение) к системе теплоснабжения</t>
  </si>
  <si>
    <t>Наименование</t>
  </si>
  <si>
    <t>средневзвешенная стоимость 1 кВт.ч</t>
  </si>
  <si>
    <t>расходы на приобретение холодной воды, используемой в технологическом процессе</t>
  </si>
  <si>
    <t>расходы на химические 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</si>
  <si>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</si>
  <si>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оплату труда и 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</si>
  <si>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</si>
  <si>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>расходы на аренду имущества, используемого для осуществления регулируемого вида деятельности</t>
  </si>
  <si>
    <t>общепроизводственные расходы</t>
  </si>
  <si>
    <t>общехозяйственные расходы</t>
  </si>
  <si>
    <t>прочие расходы, которые подлежат отнесению на регулируемые виды деятельности</t>
  </si>
  <si>
    <t>в том числе: размер расходования чистой прибыли на финансирование мероприятий, предусмотренных инвестиционной программой регулируемой организации (тыс. рублей)</t>
  </si>
  <si>
    <t>в том числе: за счет ввода (вывода) их из эксплуатации (тыс. рублей)</t>
  </si>
  <si>
    <t>стоимость переоценки основных фондов (тыс. рублей)</t>
  </si>
  <si>
    <t>№ п/п</t>
  </si>
  <si>
    <t xml:space="preserve">расходы на топливо, всего </t>
  </si>
  <si>
    <t xml:space="preserve">Форма 2.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регулируемых видов деятельности)
</t>
  </si>
  <si>
    <t>Выручка от регулируемого вида деятельности (тыс. рублей) с разбивкой по видам деятельности</t>
  </si>
  <si>
    <t>Чистая прибыль (от регулируемого вида деятельности) (тыс. рублей)</t>
  </si>
  <si>
    <t>Изменение стоимости основных фондов (тыс. рублей)</t>
  </si>
  <si>
    <t>Валовая прибыль (убыток) от реализации товаров и оказания услуг (тыс. рублей)</t>
  </si>
  <si>
    <t>Сведения о годовой бухгалтерской отчетности, включая бухгалтерский баланс и приложения к нему (раскрывается организацией, выручка от регулируемой деятельности которой превышает 80 процентов совокупной выручки за отчетный год)</t>
  </si>
  <si>
    <t>Установленная тепловая мощность, объектов основных фондов, используемых для осуществления регулируемых видов деятельности, в том числе по каждому источнику тепловой энергии (Гкал/ч)</t>
  </si>
  <si>
    <t>Сведения о тепловой нагрузке по договорам, заключенным в рамках осуществления регулируемых видов деятельности (Гкал/ч)</t>
  </si>
  <si>
    <t>Объем вырабатываемой тепловой энергии (тыс. Гкал)</t>
  </si>
  <si>
    <t>Объем приобретаемой тепловой энергии (тыс. Гкал)</t>
  </si>
  <si>
    <t>Объем тепловой энергии, отпускаемой потребителям по договорам (тыс. Гкал),</t>
  </si>
  <si>
    <t>Фактический объем потерь при передаче тепловой энергии (тыс. Гкал)</t>
  </si>
  <si>
    <t>Среднесписочная численность основного производственного персонала (человек)</t>
  </si>
  <si>
    <t>Среднесписочная численность административно-управленческого персонала (человек)</t>
  </si>
  <si>
    <t>Удельный расход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(кг у.т./Гкал)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</si>
  <si>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(тыс. кВт.ч/Гкал)</t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</si>
  <si>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(куб. м/Гкал)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</si>
  <si>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</si>
  <si>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</si>
  <si>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</si>
  <si>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</si>
  <si>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</si>
  <si>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</si>
  <si>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</si>
  <si>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</si>
  <si>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</si>
  <si>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</si>
  <si>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</si>
  <si>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</si>
  <si>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</si>
  <si>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3.1</t>
  </si>
  <si>
    <t>4.1</t>
  </si>
  <si>
    <t>4.2</t>
  </si>
  <si>
    <t>Себестоимость производимых товаров (оказываемых услуг) по регулируемому виду деятельности (тыс. рублей)</t>
  </si>
  <si>
    <t>Форма 2.1. Информация о расходах на топливо</t>
  </si>
  <si>
    <t>Наименование показателя</t>
  </si>
  <si>
    <t>Расходы на топливо всего, в том числе:</t>
  </si>
  <si>
    <t>Расходы на уголь (тыс. рублей), в том числе</t>
  </si>
  <si>
    <t>цена топлива (руб./т)</t>
  </si>
  <si>
    <t>объем топлива (т)</t>
  </si>
  <si>
    <t>способ приобретения</t>
  </si>
  <si>
    <t>стоимость доставки</t>
  </si>
  <si>
    <t>Расходы на газ природный, в том числе</t>
  </si>
  <si>
    <t>средняя цена топлива (руб./тыс. куб. м)</t>
  </si>
  <si>
    <t>объем топлива (тыс. куб. м)</t>
  </si>
  <si>
    <t>Расходы на газ сжиженный, в том числе</t>
  </si>
  <si>
    <t>Расходы на мазут (тыс. рублей), в том числе</t>
  </si>
  <si>
    <t>Расходы на дрова (тыс. рублей), в том числе</t>
  </si>
  <si>
    <t>Расходы на электроэнергию (тыс. рублей), в том числе</t>
  </si>
  <si>
    <t>средний тариф на энергию (руб./кВт.ч)</t>
  </si>
  <si>
    <t>объем энергии (тыс. кВт.ч)</t>
  </si>
  <si>
    <t>Расходы на прочие виды топлива, тыс. руб.</t>
  </si>
  <si>
    <t>цена топлива</t>
  </si>
  <si>
    <t>объем топлива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</si>
  <si>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</si>
  <si>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</si>
  <si>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</si>
  <si>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</si>
  <si>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</si>
  <si>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</si>
  <si>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</si>
  <si>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</si>
  <si>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</si>
  <si>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1.2.4</t>
  </si>
  <si>
    <t>1.3</t>
  </si>
  <si>
    <t>1.3.1</t>
  </si>
  <si>
    <t>1.3.2</t>
  </si>
  <si>
    <t>1.3.3</t>
  </si>
  <si>
    <t>1.3.4</t>
  </si>
  <si>
    <t>1.4</t>
  </si>
  <si>
    <t>1.4.1</t>
  </si>
  <si>
    <t>1.4.2</t>
  </si>
  <si>
    <t>1.4.3</t>
  </si>
  <si>
    <t>1.4.4</t>
  </si>
  <si>
    <t>1.5</t>
  </si>
  <si>
    <t>1.5.1</t>
  </si>
  <si>
    <t>1.5.2</t>
  </si>
  <si>
    <t>1.5.3</t>
  </si>
  <si>
    <t>1.5.4</t>
  </si>
  <si>
    <t>1.6</t>
  </si>
  <si>
    <t>1.6.1</t>
  </si>
  <si>
    <t>1.6.2</t>
  </si>
  <si>
    <t>1.6.3</t>
  </si>
  <si>
    <t>1.7</t>
  </si>
  <si>
    <t>1.7.1</t>
  </si>
  <si>
    <t>1.7.2</t>
  </si>
  <si>
    <t>1.7.3</t>
  </si>
  <si>
    <t>1.7.4</t>
  </si>
  <si>
    <t>Количество аварий на тепловых сетях (единиц на километр)</t>
  </si>
  <si>
    <t>Количество аварий на источниках тепловой энергии (единиц на источник)</t>
  </si>
  <si>
    <t>Показатели надежности и качества, установленные в соответствии с законодательством Российской Федерации:</t>
  </si>
  <si>
    <t>показатель надежности электроснабжения источников тепловой энергии</t>
  </si>
  <si>
    <t>показатель надежности водоснабжения источников тепловой энергии</t>
  </si>
  <si>
    <t>показатель надежности топливоснабжения источников тепловой энергии</t>
  </si>
  <si>
    <t>показатель соответствия тепловой мощности источников тепловой энергии и пропускной способности тепловых сетей расчетным тепловым нагрузкам потребителей</t>
  </si>
  <si>
    <t>показатель уровня резервирования источников тепловой энергии и элементов тепловой сети путем их кольцевания и устройств перемычек</t>
  </si>
  <si>
    <t>показатель технического состояния тепловых сетей, характеризуемый наличием ветхих, подлежащих замене трубопроводов</t>
  </si>
  <si>
    <t>показатель интенсивности отказов систем теплоснабжения</t>
  </si>
  <si>
    <t>показатель относительного аварийного недоотпуска тепла</t>
  </si>
  <si>
    <t>показатель готовности теплоснабжающих организаций к проведению аварийно-восстановительных работ в системах теплоснабжения (итоговый показатель)</t>
  </si>
  <si>
    <t>показатель укомплектованности ремонтным и оперативно-ремонтным персоналом</t>
  </si>
  <si>
    <t>показатель оснащенности машинами, специальными механизмами и оборудованием</t>
  </si>
  <si>
    <t>показатель наличия основных материально-технических ресурсов</t>
  </si>
  <si>
    <t>показатель укомплектованности передвижными автономными источниками электропитания для ведения аварийно-восстановительных работ</t>
  </si>
  <si>
    <t>Доля числа исполненных в срок договоров о подключении (технологическом присоединении)</t>
  </si>
  <si>
    <t>Средняя продолжительность рассмотрения заявок на подключение (технологическое присоединение) (дней)</t>
  </si>
  <si>
    <t>Форма 3. Информация об основных потребительских характеристиках регулируемых товаров и услуг регулируемой организации</t>
  </si>
  <si>
    <t>№ пп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</si>
  <si>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</si>
  <si>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</si>
  <si>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</si>
  <si>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</si>
  <si>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</si>
  <si>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</si>
  <si>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</si>
  <si>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</si>
  <si>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</si>
  <si>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</si>
  <si>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</si>
  <si>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</si>
  <si>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Наименование инвестиционной программы</t>
  </si>
  <si>
    <t>Дата утверждения инвестиционной программы</t>
  </si>
  <si>
    <t>Цели инвестиционной программы</t>
  </si>
  <si>
    <t>Наименование органа исполнительной власти субъекта Российской Федерации, утвердившего инвестиционную программу</t>
  </si>
  <si>
    <t>Наименование органа местного самоуправления, согласовавшего инвестиционную программу</t>
  </si>
  <si>
    <t>Срок начала реализации инвестиционной программы</t>
  </si>
  <si>
    <t>Срок окончания реализации инвестиционной программы</t>
  </si>
  <si>
    <t>Форма 4. Информация об инвестиционных программах регулируемой организации</t>
  </si>
  <si>
    <t>Гайдт Давид Давидович</t>
  </si>
  <si>
    <t>(343) 226 53 99</t>
  </si>
  <si>
    <t>M.Koryakina@ekaterinburg-tr.gazprom.ru</t>
  </si>
  <si>
    <t>8.00 - 17.00</t>
  </si>
  <si>
    <t>http://ekaterinburg-tr.gazprom.ru</t>
  </si>
  <si>
    <t>Теплоснабжение</t>
  </si>
  <si>
    <t>Плата за подключение не установлена</t>
  </si>
  <si>
    <t>Инвестиционная программа не разрабатывалась</t>
  </si>
  <si>
    <t>покупка</t>
  </si>
  <si>
    <t>в том числе:</t>
  </si>
  <si>
    <t>расходы на покупаемую тепловую энергию (мощность), теплоноситель</t>
  </si>
  <si>
    <t>2.3.1</t>
  </si>
  <si>
    <t>2.3.2</t>
  </si>
  <si>
    <t>объем приобретения электрической энергии, кВт.ч</t>
  </si>
  <si>
    <t>расходы на покупаемую электрическую энергию (мощность), используемую в технологическом процессе, тыс.руб.</t>
  </si>
  <si>
    <t>расходы на ремонт (капитальный и текущий) основных производственных средств</t>
  </si>
  <si>
    <t>-</t>
  </si>
  <si>
    <t>Приложение 1 к Постановлению 
Департамента государственного
регулирования цен и тарифов 
Курганской области
от 30 января 2014 г. N 1-2</t>
  </si>
  <si>
    <t>Свидетельство серия 66 № 001923505. 
Основной государственный регистрационный номр 1026604947852. 
Дата присвоения 29.07.1999. 
Наименование органа: Управление государственной регистрации г. Екатеринбурга</t>
  </si>
  <si>
    <t>Нормативы технологических потерь при передаче тепловой энергии, теплоносителя по тепловым сетям, утвержденные уполномоченным органом (Гкал.мес. в доле на сторонних потребителей)</t>
  </si>
  <si>
    <t>Выручка от регулируемых видов деятельности менее 80 %</t>
  </si>
  <si>
    <t>620000, г. Екатеринбург, а/я 63, ул. К.Цеткин, 14</t>
  </si>
  <si>
    <t>1 шт; 6,88 Гкал/ч</t>
  </si>
  <si>
    <t>ООО "Газпром трансгаз Екатеринбург"
филиал Шадринское линейное производственное управление магистральных газопроводов
(котельная промплощадка г. Шадринск)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</si>
</sst>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#,##0.0"/>
    <numFmt numFmtId="172" formatCode="#,##0.000"/>
    <numFmt numFmtId="173" formatCode="#,##0.0000"/>
    <numFmt numFmtId="174" formatCode="#,##0.00000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9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1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right" vertical="center"/>
    </xf>
    <xf numFmtId="9" fontId="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10" xfId="0" applyFont="1" applyBorder="1" applyAlignment="1">
      <alignment horizontal="justify" vertical="center" wrapText="1"/>
    </xf>
    <xf numFmtId="49" fontId="18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center" vertical="center" wrapText="1"/>
    </xf>
    <xf numFmtId="171" fontId="0" fillId="0" borderId="10" xfId="0" applyNumberFormat="1" applyFont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center" vertical="center" wrapText="1"/>
    </xf>
    <xf numFmtId="174" fontId="0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173" fontId="0" fillId="0" borderId="10" xfId="0" applyNumberFormat="1" applyFont="1" applyBorder="1" applyAlignment="1">
      <alignment horizontal="center" vertical="center" wrapText="1"/>
    </xf>
    <xf numFmtId="1" fontId="22" fillId="0" borderId="10" xfId="6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1" fontId="0" fillId="0" borderId="13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1700010099\&#1052;&#1054;&#1025;\&#1087;&#1072;&#1087;&#1082;&#1080;\&#1090;&#1072;&#1088;&#1080;&#1092;&#1099;\&#1090;&#1072;&#1088;&#1080;&#1092;%20&#1085;&#1072;%20&#1058;&#1077;&#1087;&#1083;&#1086;\2015\&#1064;&#1051;&#1055;&#1059;%20&#1055;&#1088;&#1086;&#1084;&#1087;&#1083;&#1086;&#1097;&#1072;&#1076;&#1082;&#1072;\&#1064;&#1051;&#1055;&#1059;%20&#1087;&#1087;%20(&#1080;&#1085;&#1076;&#1077;&#1082;&#1089;&#1072;&#1094;&#1080;&#11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дексы 2014"/>
      <sheetName val="Индексы 2015-17"/>
      <sheetName val="УДОР ФАКТОРЫ"/>
      <sheetName val="Табл.ВЫПАД ДОХ, НЕУЧ РАСХ"/>
      <sheetName val="подписи"/>
      <sheetName val="Табл.1"/>
      <sheetName val="4.1 ПО"/>
      <sheetName val="4.3 структура ПО"/>
      <sheetName val="Табл.2.1"/>
      <sheetName val="Табл.2.2"/>
      <sheetName val="Табл.2.3"/>
      <sheetName val="4.4 расчет расхода топлива"/>
      <sheetName val="Табл.3.1"/>
      <sheetName val="Табл 3.2"/>
      <sheetName val="Табл.4"/>
      <sheetName val="Табл.5"/>
      <sheetName val="Табл.6"/>
      <sheetName val="Табл.7"/>
      <sheetName val="Табл.8"/>
      <sheetName val="амортизация старым способом"/>
      <sheetName val="Табл.9"/>
      <sheetName val="Табл.10"/>
      <sheetName val="Табл.11"/>
      <sheetName val="Табл.12"/>
      <sheetName val="Табл.13"/>
      <sheetName val="Табл.14"/>
      <sheetName val="Табл.15"/>
      <sheetName val="Табл.16.1"/>
      <sheetName val="Табл.16.2"/>
      <sheetName val="Табл.17"/>
      <sheetName val="Табл.18.1"/>
      <sheetName val="Табл.18.2"/>
      <sheetName val="Табл.18.3"/>
      <sheetName val="Табл.19"/>
      <sheetName val="Табл.20"/>
      <sheetName val="Табл.21"/>
      <sheetName val="Табл.22"/>
      <sheetName val="Табл.23"/>
      <sheetName val="Табл.24"/>
      <sheetName val="Табл.25"/>
      <sheetName val="Табл.26 ЭЭ"/>
      <sheetName val="Табл.26 ВОДА"/>
      <sheetName val="Табл.27"/>
      <sheetName val="Табл.28"/>
      <sheetName val="Табл.30"/>
      <sheetName val="Табл.33"/>
      <sheetName val="Табл.34"/>
      <sheetName val="газ!"/>
    </sheetNames>
    <sheetDataSet>
      <sheetData sheetId="2">
        <row r="16">
          <cell r="F16">
            <v>7.15721</v>
          </cell>
        </row>
        <row r="35">
          <cell r="F35">
            <v>42.65339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M20"/>
  <sheetViews>
    <sheetView workbookViewId="0" topLeftCell="A1">
      <selection activeCell="D6" sqref="D6"/>
    </sheetView>
  </sheetViews>
  <sheetFormatPr defaultColWidth="9.140625" defaultRowHeight="15"/>
  <cols>
    <col min="1" max="1" width="46.140625" style="3" customWidth="1"/>
    <col min="2" max="2" width="45.00390625" style="1" bestFit="1" customWidth="1"/>
  </cols>
  <sheetData>
    <row r="1" spans="1:2" ht="75" customHeight="1">
      <c r="A1" s="32" t="s">
        <v>188</v>
      </c>
      <c r="B1" s="32"/>
    </row>
    <row r="2" ht="15.75" thickBot="1"/>
    <row r="3" spans="1:13" ht="15.75" thickBot="1">
      <c r="A3" s="30" t="s">
        <v>0</v>
      </c>
      <c r="B3" s="31"/>
      <c r="M3" s="2"/>
    </row>
    <row r="4" ht="15">
      <c r="M4" s="2"/>
    </row>
    <row r="5" spans="1:2" ht="75">
      <c r="A5" s="4" t="s">
        <v>1</v>
      </c>
      <c r="B5" s="5" t="s">
        <v>194</v>
      </c>
    </row>
    <row r="6" spans="1:2" ht="30">
      <c r="A6" s="4" t="s">
        <v>2</v>
      </c>
      <c r="B6" s="5" t="s">
        <v>171</v>
      </c>
    </row>
    <row r="7" spans="1:2" ht="90">
      <c r="A7" s="4" t="s">
        <v>3</v>
      </c>
      <c r="B7" s="5" t="s">
        <v>189</v>
      </c>
    </row>
    <row r="8" spans="1:2" ht="30">
      <c r="A8" s="4" t="s">
        <v>4</v>
      </c>
      <c r="B8" s="5" t="s">
        <v>192</v>
      </c>
    </row>
    <row r="9" spans="1:2" ht="30">
      <c r="A9" s="4" t="s">
        <v>5</v>
      </c>
      <c r="B9" s="5" t="s">
        <v>192</v>
      </c>
    </row>
    <row r="10" spans="1:2" ht="15">
      <c r="A10" s="4" t="s">
        <v>6</v>
      </c>
      <c r="B10" s="5" t="s">
        <v>172</v>
      </c>
    </row>
    <row r="11" spans="1:2" ht="30">
      <c r="A11" s="4" t="s">
        <v>7</v>
      </c>
      <c r="B11" s="5" t="s">
        <v>175</v>
      </c>
    </row>
    <row r="12" spans="1:2" ht="30">
      <c r="A12" s="4" t="s">
        <v>8</v>
      </c>
      <c r="B12" s="5" t="s">
        <v>173</v>
      </c>
    </row>
    <row r="13" spans="1:2" ht="45">
      <c r="A13" s="4" t="s">
        <v>9</v>
      </c>
      <c r="B13" s="5" t="s">
        <v>174</v>
      </c>
    </row>
    <row r="14" spans="1:7" ht="15">
      <c r="A14" s="4" t="s">
        <v>10</v>
      </c>
      <c r="B14" s="5" t="s">
        <v>176</v>
      </c>
      <c r="G14" s="7"/>
    </row>
    <row r="15" spans="1:2" ht="30">
      <c r="A15" s="4" t="s">
        <v>11</v>
      </c>
      <c r="B15" s="5" t="s">
        <v>187</v>
      </c>
    </row>
    <row r="16" spans="1:2" ht="30">
      <c r="A16" s="4" t="s">
        <v>12</v>
      </c>
      <c r="B16" s="5">
        <v>4.644</v>
      </c>
    </row>
    <row r="17" spans="1:2" ht="45">
      <c r="A17" s="4" t="s">
        <v>13</v>
      </c>
      <c r="B17" s="5" t="s">
        <v>187</v>
      </c>
    </row>
    <row r="18" spans="1:2" ht="30">
      <c r="A18" s="4" t="s">
        <v>14</v>
      </c>
      <c r="B18" s="5" t="s">
        <v>187</v>
      </c>
    </row>
    <row r="19" spans="1:2" ht="30">
      <c r="A19" s="4" t="s">
        <v>15</v>
      </c>
      <c r="B19" s="5" t="s">
        <v>193</v>
      </c>
    </row>
    <row r="20" spans="1:2" ht="30">
      <c r="A20" s="4" t="s">
        <v>16</v>
      </c>
      <c r="B20" s="5" t="s">
        <v>187</v>
      </c>
    </row>
  </sheetData>
  <sheetProtection/>
  <mergeCells count="2">
    <mergeCell ref="A3:B3"/>
    <mergeCell ref="A1:B1"/>
  </mergeCells>
  <printOptions horizontalCentered="1"/>
  <pageMargins left="0.984251968503937" right="0.7874015748031497" top="0.7874015748031497" bottom="0.7874015748031497" header="0.31496062992125984" footer="0.31496062992125984"/>
  <pageSetup fitToHeight="0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B12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40.28125" style="0" customWidth="1"/>
    <col min="2" max="2" width="25.8515625" style="0" customWidth="1"/>
  </cols>
  <sheetData>
    <row r="1" spans="1:2" ht="78.75" customHeight="1">
      <c r="A1" s="32" t="s">
        <v>188</v>
      </c>
      <c r="B1" s="32"/>
    </row>
    <row r="2" spans="1:2" ht="15.75" thickBot="1">
      <c r="A2" s="3"/>
      <c r="B2" s="24"/>
    </row>
    <row r="3" spans="1:2" ht="53.25" customHeight="1" thickBot="1">
      <c r="A3" s="34" t="s">
        <v>26</v>
      </c>
      <c r="B3" s="35"/>
    </row>
    <row r="5" spans="1:2" ht="45">
      <c r="A5" s="6" t="s">
        <v>18</v>
      </c>
      <c r="B5" s="36" t="s">
        <v>177</v>
      </c>
    </row>
    <row r="6" spans="1:2" ht="30">
      <c r="A6" s="6" t="s">
        <v>19</v>
      </c>
      <c r="B6" s="38"/>
    </row>
    <row r="7" spans="1:2" ht="15">
      <c r="A7" s="6" t="s">
        <v>20</v>
      </c>
      <c r="B7" s="38"/>
    </row>
    <row r="8" spans="1:2" ht="15">
      <c r="A8" s="6" t="s">
        <v>17</v>
      </c>
      <c r="B8" s="37"/>
    </row>
    <row r="9" spans="1:2" ht="36" customHeight="1">
      <c r="A9" s="33" t="s">
        <v>22</v>
      </c>
      <c r="B9" s="33"/>
    </row>
    <row r="10" spans="1:2" ht="30">
      <c r="A10" s="5" t="s">
        <v>23</v>
      </c>
      <c r="B10" s="5" t="s">
        <v>21</v>
      </c>
    </row>
    <row r="11" spans="1:2" ht="30">
      <c r="A11" s="6" t="s">
        <v>24</v>
      </c>
      <c r="B11" s="36" t="s">
        <v>187</v>
      </c>
    </row>
    <row r="12" spans="1:2" ht="30">
      <c r="A12" s="6" t="s">
        <v>25</v>
      </c>
      <c r="B12" s="37"/>
    </row>
  </sheetData>
  <sheetProtection/>
  <mergeCells count="5">
    <mergeCell ref="A1:B1"/>
    <mergeCell ref="A9:B9"/>
    <mergeCell ref="A3:B3"/>
    <mergeCell ref="B11:B12"/>
    <mergeCell ref="B5:B8"/>
  </mergeCells>
  <printOptions horizontalCentered="1"/>
  <pageMargins left="0.984251968503937" right="0.7874015748031497" top="0.7874015748031497" bottom="0.7874015748031497" header="0.31496062992125984" footer="0.31496062992125984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G42"/>
  <sheetViews>
    <sheetView tabSelected="1" zoomScale="85" zoomScaleNormal="85" zoomScalePageLayoutView="0" workbookViewId="0" topLeftCell="A25">
      <selection activeCell="E36" sqref="E36"/>
    </sheetView>
  </sheetViews>
  <sheetFormatPr defaultColWidth="9.140625" defaultRowHeight="15"/>
  <cols>
    <col min="1" max="1" width="9.140625" style="1" customWidth="1"/>
    <col min="2" max="2" width="61.57421875" style="0" customWidth="1"/>
    <col min="3" max="3" width="27.140625" style="1" customWidth="1"/>
  </cols>
  <sheetData>
    <row r="1" spans="2:3" ht="72" customHeight="1">
      <c r="B1" s="32" t="s">
        <v>188</v>
      </c>
      <c r="C1" s="32"/>
    </row>
    <row r="2" spans="1:3" ht="15">
      <c r="A2" s="3"/>
      <c r="B2" s="24"/>
      <c r="C2"/>
    </row>
    <row r="3" spans="1:3" ht="69" customHeight="1">
      <c r="A3" s="39" t="s">
        <v>43</v>
      </c>
      <c r="B3" s="39"/>
      <c r="C3" s="39"/>
    </row>
    <row r="5" spans="1:3" ht="15">
      <c r="A5" s="8" t="s">
        <v>41</v>
      </c>
      <c r="B5" s="5" t="s">
        <v>27</v>
      </c>
      <c r="C5" s="5" t="s">
        <v>21</v>
      </c>
    </row>
    <row r="6" spans="1:3" ht="30">
      <c r="A6" s="10">
        <v>1</v>
      </c>
      <c r="B6" s="6" t="s">
        <v>44</v>
      </c>
      <c r="C6" s="23">
        <v>371.136</v>
      </c>
    </row>
    <row r="7" spans="1:3" ht="30">
      <c r="A7" s="40">
        <v>2</v>
      </c>
      <c r="B7" s="6" t="s">
        <v>76</v>
      </c>
      <c r="C7" s="23">
        <f>SUM(C14:C23)+SUM(C10:C11)</f>
        <v>8463.052518717499</v>
      </c>
    </row>
    <row r="8" spans="1:3" ht="15">
      <c r="A8" s="41"/>
      <c r="B8" s="17" t="s">
        <v>180</v>
      </c>
      <c r="C8" s="19"/>
    </row>
    <row r="9" spans="1:3" ht="30">
      <c r="A9" s="14" t="s">
        <v>60</v>
      </c>
      <c r="B9" s="6" t="s">
        <v>181</v>
      </c>
      <c r="C9" s="19" t="s">
        <v>187</v>
      </c>
    </row>
    <row r="10" spans="1:5" ht="15">
      <c r="A10" s="14" t="s">
        <v>61</v>
      </c>
      <c r="B10" s="6" t="s">
        <v>42</v>
      </c>
      <c r="C10" s="19">
        <f>'2.1 топливо'!C13*'2.1 топливо'!C14/1000</f>
        <v>2510.1091928499995</v>
      </c>
      <c r="E10" s="29"/>
    </row>
    <row r="11" spans="1:3" ht="30">
      <c r="A11" s="14" t="s">
        <v>62</v>
      </c>
      <c r="B11" s="6" t="s">
        <v>185</v>
      </c>
      <c r="C11" s="19">
        <f>C12*C13/1000</f>
        <v>1213.5038522999998</v>
      </c>
    </row>
    <row r="12" spans="1:3" ht="15">
      <c r="A12" s="18" t="s">
        <v>182</v>
      </c>
      <c r="B12" s="6" t="s">
        <v>28</v>
      </c>
      <c r="C12" s="22">
        <v>4.86121</v>
      </c>
    </row>
    <row r="13" spans="1:3" ht="15">
      <c r="A13" s="18" t="s">
        <v>183</v>
      </c>
      <c r="B13" s="6" t="s">
        <v>184</v>
      </c>
      <c r="C13" s="19">
        <v>249630</v>
      </c>
    </row>
    <row r="14" spans="1:3" ht="30">
      <c r="A14" s="14" t="s">
        <v>63</v>
      </c>
      <c r="B14" s="6" t="s">
        <v>29</v>
      </c>
      <c r="C14" s="19">
        <v>16.6838022</v>
      </c>
    </row>
    <row r="15" spans="1:3" ht="30">
      <c r="A15" s="14" t="s">
        <v>64</v>
      </c>
      <c r="B15" s="6" t="s">
        <v>30</v>
      </c>
      <c r="C15" s="20">
        <v>0.5208191600000001</v>
      </c>
    </row>
    <row r="16" spans="1:3" ht="30">
      <c r="A16" s="14" t="s">
        <v>65</v>
      </c>
      <c r="B16" s="6" t="s">
        <v>31</v>
      </c>
      <c r="C16" s="19">
        <v>1942.6056167039999</v>
      </c>
    </row>
    <row r="17" spans="1:3" ht="30">
      <c r="A17" s="14" t="s">
        <v>66</v>
      </c>
      <c r="B17" s="6" t="s">
        <v>32</v>
      </c>
      <c r="C17" s="20" t="s">
        <v>187</v>
      </c>
    </row>
    <row r="18" spans="1:3" ht="15">
      <c r="A18" s="14" t="s">
        <v>67</v>
      </c>
      <c r="B18" s="6" t="s">
        <v>33</v>
      </c>
      <c r="C18" s="19">
        <v>160.99687376000003</v>
      </c>
    </row>
    <row r="19" spans="1:3" ht="30">
      <c r="A19" s="14" t="s">
        <v>68</v>
      </c>
      <c r="B19" s="6" t="s">
        <v>34</v>
      </c>
      <c r="C19" s="19">
        <v>37.74586</v>
      </c>
    </row>
    <row r="20" spans="1:3" ht="15">
      <c r="A20" s="14" t="s">
        <v>69</v>
      </c>
      <c r="B20" s="6" t="s">
        <v>35</v>
      </c>
      <c r="C20" s="19"/>
    </row>
    <row r="21" spans="1:3" ht="15">
      <c r="A21" s="14" t="s">
        <v>70</v>
      </c>
      <c r="B21" s="6" t="s">
        <v>36</v>
      </c>
      <c r="C21" s="19">
        <v>1685.0613317435</v>
      </c>
    </row>
    <row r="22" spans="1:3" ht="30">
      <c r="A22" s="14" t="s">
        <v>71</v>
      </c>
      <c r="B22" s="6" t="s">
        <v>186</v>
      </c>
      <c r="C22" s="19">
        <v>846.0145699999999</v>
      </c>
    </row>
    <row r="23" spans="1:7" ht="30">
      <c r="A23" s="14" t="s">
        <v>72</v>
      </c>
      <c r="B23" s="6" t="s">
        <v>37</v>
      </c>
      <c r="C23" s="19">
        <f>'[1]УДОР ФАКТОРЫ'!$F$16+'[1]УДОР ФАКТОРЫ'!$F$35</f>
        <v>49.8106</v>
      </c>
      <c r="G23" s="29"/>
    </row>
    <row r="24" spans="1:7" ht="30">
      <c r="A24" s="10">
        <v>3</v>
      </c>
      <c r="B24" s="6" t="s">
        <v>45</v>
      </c>
      <c r="C24" s="20" t="s">
        <v>187</v>
      </c>
      <c r="G24" s="29"/>
    </row>
    <row r="25" spans="1:3" ht="60">
      <c r="A25" s="14" t="s">
        <v>73</v>
      </c>
      <c r="B25" s="6" t="s">
        <v>38</v>
      </c>
      <c r="C25" s="20" t="s">
        <v>187</v>
      </c>
    </row>
    <row r="26" spans="1:3" ht="15">
      <c r="A26" s="10">
        <v>4</v>
      </c>
      <c r="B26" s="6" t="s">
        <v>46</v>
      </c>
      <c r="C26" s="19">
        <v>0</v>
      </c>
    </row>
    <row r="27" spans="1:3" ht="30">
      <c r="A27" s="14" t="s">
        <v>74</v>
      </c>
      <c r="B27" s="6" t="s">
        <v>39</v>
      </c>
      <c r="C27" s="19"/>
    </row>
    <row r="28" spans="1:3" ht="15">
      <c r="A28" s="14" t="s">
        <v>75</v>
      </c>
      <c r="B28" s="6" t="s">
        <v>40</v>
      </c>
      <c r="C28" s="19"/>
    </row>
    <row r="29" spans="1:3" ht="30">
      <c r="A29" s="10">
        <v>5</v>
      </c>
      <c r="B29" s="6" t="s">
        <v>47</v>
      </c>
      <c r="C29" s="19">
        <v>-99.32</v>
      </c>
    </row>
    <row r="30" spans="1:3" ht="60">
      <c r="A30" s="10">
        <v>6</v>
      </c>
      <c r="B30" s="6" t="s">
        <v>48</v>
      </c>
      <c r="C30" s="19" t="s">
        <v>191</v>
      </c>
    </row>
    <row r="31" spans="1:3" ht="60">
      <c r="A31" s="10">
        <v>7</v>
      </c>
      <c r="B31" s="6" t="s">
        <v>49</v>
      </c>
      <c r="C31" s="21">
        <v>6.88</v>
      </c>
    </row>
    <row r="32" spans="1:3" ht="45">
      <c r="A32" s="10">
        <v>8</v>
      </c>
      <c r="B32" s="6" t="s">
        <v>50</v>
      </c>
      <c r="C32" s="21">
        <v>4.68</v>
      </c>
    </row>
    <row r="33" spans="1:3" ht="15">
      <c r="A33" s="10">
        <v>9</v>
      </c>
      <c r="B33" s="6" t="s">
        <v>51</v>
      </c>
      <c r="C33" s="21">
        <v>5.5587811643851985</v>
      </c>
    </row>
    <row r="34" spans="1:3" ht="15">
      <c r="A34" s="10">
        <v>10</v>
      </c>
      <c r="B34" s="6" t="s">
        <v>52</v>
      </c>
      <c r="C34" s="21" t="s">
        <v>187</v>
      </c>
    </row>
    <row r="35" spans="1:3" ht="30">
      <c r="A35" s="10">
        <v>11</v>
      </c>
      <c r="B35" s="6" t="s">
        <v>53</v>
      </c>
      <c r="C35" s="21">
        <v>0.309</v>
      </c>
    </row>
    <row r="36" spans="1:3" ht="60">
      <c r="A36" s="10">
        <v>12</v>
      </c>
      <c r="B36" s="6" t="s">
        <v>190</v>
      </c>
      <c r="C36" s="21">
        <f>723.18/12</f>
        <v>60.26499999999999</v>
      </c>
    </row>
    <row r="37" spans="1:3" ht="30">
      <c r="A37" s="10">
        <v>13</v>
      </c>
      <c r="B37" s="6" t="s">
        <v>54</v>
      </c>
      <c r="C37" s="21">
        <v>0.7231804164399537</v>
      </c>
    </row>
    <row r="38" spans="1:3" ht="30">
      <c r="A38" s="10">
        <v>14</v>
      </c>
      <c r="B38" s="6" t="s">
        <v>55</v>
      </c>
      <c r="C38" s="28">
        <v>4</v>
      </c>
    </row>
    <row r="39" spans="1:3" ht="30">
      <c r="A39" s="10">
        <v>15</v>
      </c>
      <c r="B39" s="6" t="s">
        <v>56</v>
      </c>
      <c r="C39" s="19"/>
    </row>
    <row r="40" spans="1:3" ht="60">
      <c r="A40" s="10">
        <v>16</v>
      </c>
      <c r="B40" s="6" t="s">
        <v>57</v>
      </c>
      <c r="C40" s="19">
        <v>168.42</v>
      </c>
    </row>
    <row r="41" spans="1:3" ht="75">
      <c r="A41" s="10">
        <v>17</v>
      </c>
      <c r="B41" s="9" t="s">
        <v>58</v>
      </c>
      <c r="C41" s="19">
        <f>(C13/1000)/(C33*1000)</f>
        <v>0.04490732637567486</v>
      </c>
    </row>
    <row r="42" spans="1:3" ht="75">
      <c r="A42" s="10">
        <v>18</v>
      </c>
      <c r="B42" s="6" t="s">
        <v>59</v>
      </c>
      <c r="C42" s="27">
        <v>0.02982848129772322</v>
      </c>
    </row>
  </sheetData>
  <sheetProtection/>
  <mergeCells count="3">
    <mergeCell ref="A3:C3"/>
    <mergeCell ref="A7:A8"/>
    <mergeCell ref="B1:C1"/>
  </mergeCells>
  <printOptions horizontalCentered="1"/>
  <pageMargins left="0.984251968503937" right="0.7874015748031497" top="0.7874015748031497" bottom="0.7874015748031497" header="0.31496062992125984" footer="0.31496062992125984"/>
  <pageSetup fitToHeight="0" fitToWidth="1" horizontalDpi="600" verticalDpi="600" orientation="portrait" paperSize="9" scale="84" r:id="rId1"/>
  <rowBreaks count="1" manualBreakCount="1"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C40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7.421875" style="12" customWidth="1"/>
    <col min="2" max="2" width="43.28125" style="0" customWidth="1"/>
    <col min="3" max="3" width="12.7109375" style="16" customWidth="1"/>
  </cols>
  <sheetData>
    <row r="1" spans="1:3" ht="72" customHeight="1">
      <c r="A1" s="1"/>
      <c r="B1" s="32" t="s">
        <v>188</v>
      </c>
      <c r="C1" s="32"/>
    </row>
    <row r="2" spans="1:3" ht="15">
      <c r="A2" s="1"/>
      <c r="B2" s="24"/>
      <c r="C2" s="24"/>
    </row>
    <row r="3" spans="1:3" ht="15">
      <c r="A3" s="42" t="s">
        <v>77</v>
      </c>
      <c r="B3" s="42"/>
      <c r="C3" s="42"/>
    </row>
    <row r="5" spans="1:3" ht="15">
      <c r="A5" s="11" t="s">
        <v>41</v>
      </c>
      <c r="B5" s="5" t="s">
        <v>78</v>
      </c>
      <c r="C5" s="5" t="s">
        <v>21</v>
      </c>
    </row>
    <row r="6" spans="1:3" ht="15">
      <c r="A6" s="11">
        <v>1</v>
      </c>
      <c r="B6" s="6" t="s">
        <v>79</v>
      </c>
      <c r="C6" s="19">
        <f>'2. финансовая деятельность'!C10</f>
        <v>2510.1091928499995</v>
      </c>
    </row>
    <row r="7" spans="1:3" ht="31.5" customHeight="1">
      <c r="A7" s="11" t="s">
        <v>97</v>
      </c>
      <c r="B7" s="6" t="s">
        <v>80</v>
      </c>
      <c r="C7" s="5"/>
    </row>
    <row r="8" spans="1:3" ht="15">
      <c r="A8" s="11" t="s">
        <v>98</v>
      </c>
      <c r="B8" s="6" t="s">
        <v>81</v>
      </c>
      <c r="C8" s="5"/>
    </row>
    <row r="9" spans="1:3" ht="15">
      <c r="A9" s="11" t="s">
        <v>99</v>
      </c>
      <c r="B9" s="6" t="s">
        <v>82</v>
      </c>
      <c r="C9" s="5"/>
    </row>
    <row r="10" spans="1:3" ht="15">
      <c r="A10" s="11" t="s">
        <v>100</v>
      </c>
      <c r="B10" s="6" t="s">
        <v>83</v>
      </c>
      <c r="C10" s="5"/>
    </row>
    <row r="11" spans="1:3" ht="15">
      <c r="A11" s="11" t="s">
        <v>101</v>
      </c>
      <c r="B11" s="6" t="s">
        <v>84</v>
      </c>
      <c r="C11" s="5"/>
    </row>
    <row r="12" spans="1:3" ht="31.5" customHeight="1">
      <c r="A12" s="11" t="s">
        <v>102</v>
      </c>
      <c r="B12" s="6" t="s">
        <v>85</v>
      </c>
      <c r="C12" s="19">
        <f>C6</f>
        <v>2510.1091928499995</v>
      </c>
    </row>
    <row r="13" spans="1:3" ht="15">
      <c r="A13" s="11" t="s">
        <v>103</v>
      </c>
      <c r="B13" s="6" t="s">
        <v>86</v>
      </c>
      <c r="C13" s="26">
        <v>3147.35</v>
      </c>
    </row>
    <row r="14" spans="1:3" ht="15">
      <c r="A14" s="11" t="s">
        <v>104</v>
      </c>
      <c r="B14" s="6" t="s">
        <v>87</v>
      </c>
      <c r="C14" s="5">
        <v>797.531</v>
      </c>
    </row>
    <row r="15" spans="1:3" ht="15">
      <c r="A15" s="11" t="s">
        <v>105</v>
      </c>
      <c r="B15" s="6" t="s">
        <v>83</v>
      </c>
      <c r="C15" s="5" t="s">
        <v>179</v>
      </c>
    </row>
    <row r="16" spans="1:3" ht="15">
      <c r="A16" s="11" t="s">
        <v>106</v>
      </c>
      <c r="B16" s="6" t="s">
        <v>84</v>
      </c>
      <c r="C16" s="5"/>
    </row>
    <row r="17" spans="1:3" ht="31.5" customHeight="1">
      <c r="A17" s="11" t="s">
        <v>107</v>
      </c>
      <c r="B17" s="6" t="s">
        <v>88</v>
      </c>
      <c r="C17" s="5"/>
    </row>
    <row r="18" spans="1:3" ht="15">
      <c r="A18" s="11" t="s">
        <v>108</v>
      </c>
      <c r="B18" s="6" t="s">
        <v>86</v>
      </c>
      <c r="C18" s="5"/>
    </row>
    <row r="19" spans="1:3" ht="15">
      <c r="A19" s="11" t="s">
        <v>109</v>
      </c>
      <c r="B19" s="6" t="s">
        <v>87</v>
      </c>
      <c r="C19" s="5"/>
    </row>
    <row r="20" spans="1:3" ht="15">
      <c r="A20" s="11" t="s">
        <v>110</v>
      </c>
      <c r="B20" s="6" t="s">
        <v>83</v>
      </c>
      <c r="C20" s="5"/>
    </row>
    <row r="21" spans="1:3" ht="15">
      <c r="A21" s="11" t="s">
        <v>111</v>
      </c>
      <c r="B21" s="6" t="s">
        <v>84</v>
      </c>
      <c r="C21" s="5"/>
    </row>
    <row r="22" spans="1:3" ht="31.5" customHeight="1">
      <c r="A22" s="11" t="s">
        <v>112</v>
      </c>
      <c r="B22" s="6" t="s">
        <v>89</v>
      </c>
      <c r="C22" s="5"/>
    </row>
    <row r="23" spans="1:3" ht="15">
      <c r="A23" s="11" t="s">
        <v>113</v>
      </c>
      <c r="B23" s="6" t="s">
        <v>81</v>
      </c>
      <c r="C23" s="5"/>
    </row>
    <row r="24" spans="1:3" ht="15">
      <c r="A24" s="11" t="s">
        <v>114</v>
      </c>
      <c r="B24" s="6" t="s">
        <v>82</v>
      </c>
      <c r="C24" s="5"/>
    </row>
    <row r="25" spans="1:3" ht="15">
      <c r="A25" s="11" t="s">
        <v>115</v>
      </c>
      <c r="B25" s="6" t="s">
        <v>83</v>
      </c>
      <c r="C25" s="5"/>
    </row>
    <row r="26" spans="1:3" ht="15">
      <c r="A26" s="11" t="s">
        <v>116</v>
      </c>
      <c r="B26" s="6" t="s">
        <v>84</v>
      </c>
      <c r="C26" s="5"/>
    </row>
    <row r="27" spans="1:3" ht="31.5" customHeight="1">
      <c r="A27" s="11" t="s">
        <v>117</v>
      </c>
      <c r="B27" s="6" t="s">
        <v>90</v>
      </c>
      <c r="C27" s="5"/>
    </row>
    <row r="28" spans="1:3" ht="15">
      <c r="A28" s="11" t="s">
        <v>118</v>
      </c>
      <c r="B28" s="6" t="s">
        <v>81</v>
      </c>
      <c r="C28" s="5"/>
    </row>
    <row r="29" spans="1:3" ht="15">
      <c r="A29" s="11" t="s">
        <v>119</v>
      </c>
      <c r="B29" s="6" t="s">
        <v>82</v>
      </c>
      <c r="C29" s="5"/>
    </row>
    <row r="30" spans="1:3" ht="15">
      <c r="A30" s="11" t="s">
        <v>120</v>
      </c>
      <c r="B30" s="6" t="s">
        <v>83</v>
      </c>
      <c r="C30" s="5"/>
    </row>
    <row r="31" spans="1:3" ht="15">
      <c r="A31" s="11" t="s">
        <v>121</v>
      </c>
      <c r="B31" s="6" t="s">
        <v>84</v>
      </c>
      <c r="C31" s="5"/>
    </row>
    <row r="32" spans="1:3" ht="31.5" customHeight="1">
      <c r="A32" s="11" t="s">
        <v>122</v>
      </c>
      <c r="B32" s="6" t="s">
        <v>91</v>
      </c>
      <c r="C32" s="5"/>
    </row>
    <row r="33" spans="1:3" ht="15">
      <c r="A33" s="11" t="s">
        <v>123</v>
      </c>
      <c r="B33" s="6" t="s">
        <v>92</v>
      </c>
      <c r="C33" s="5"/>
    </row>
    <row r="34" spans="1:3" ht="15">
      <c r="A34" s="11" t="s">
        <v>124</v>
      </c>
      <c r="B34" s="6" t="s">
        <v>93</v>
      </c>
      <c r="C34" s="5"/>
    </row>
    <row r="35" spans="1:3" ht="15">
      <c r="A35" s="11" t="s">
        <v>125</v>
      </c>
      <c r="B35" s="6" t="s">
        <v>83</v>
      </c>
      <c r="C35" s="5"/>
    </row>
    <row r="36" spans="1:3" ht="31.5" customHeight="1">
      <c r="A36" s="11" t="s">
        <v>126</v>
      </c>
      <c r="B36" s="6" t="s">
        <v>94</v>
      </c>
      <c r="C36" s="5"/>
    </row>
    <row r="37" spans="1:3" ht="15">
      <c r="A37" s="11" t="s">
        <v>127</v>
      </c>
      <c r="B37" s="6" t="s">
        <v>95</v>
      </c>
      <c r="C37" s="5"/>
    </row>
    <row r="38" spans="1:3" ht="15">
      <c r="A38" s="11" t="s">
        <v>128</v>
      </c>
      <c r="B38" s="6" t="s">
        <v>96</v>
      </c>
      <c r="C38" s="5"/>
    </row>
    <row r="39" spans="1:3" ht="15">
      <c r="A39" s="11" t="s">
        <v>129</v>
      </c>
      <c r="B39" s="6" t="s">
        <v>83</v>
      </c>
      <c r="C39" s="5"/>
    </row>
    <row r="40" spans="1:3" ht="15">
      <c r="A40" s="11" t="s">
        <v>130</v>
      </c>
      <c r="B40" s="6" t="s">
        <v>84</v>
      </c>
      <c r="C40" s="5"/>
    </row>
  </sheetData>
  <sheetProtection/>
  <mergeCells count="2">
    <mergeCell ref="A3:C3"/>
    <mergeCell ref="B1:C1"/>
  </mergeCells>
  <printOptions horizontalCentered="1"/>
  <pageMargins left="0.984251968503937" right="0.7874015748031497" top="0.7874015748031497" bottom="0.7874015748031497" header="0.31496062992125984" footer="0.31496062992125984"/>
  <pageSetup fitToHeight="1" fitToWidth="1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C22"/>
  <sheetViews>
    <sheetView zoomScalePageLayoutView="0" workbookViewId="0" topLeftCell="A13">
      <selection activeCell="D10" sqref="D10"/>
    </sheetView>
  </sheetViews>
  <sheetFormatPr defaultColWidth="9.140625" defaultRowHeight="15"/>
  <cols>
    <col min="2" max="2" width="57.28125" style="0" customWidth="1"/>
    <col min="3" max="3" width="19.8515625" style="1" customWidth="1"/>
  </cols>
  <sheetData>
    <row r="1" spans="1:3" ht="72" customHeight="1">
      <c r="A1" s="1"/>
      <c r="B1" s="32" t="s">
        <v>188</v>
      </c>
      <c r="C1" s="32"/>
    </row>
    <row r="2" spans="1:3" ht="59.25" customHeight="1">
      <c r="A2" s="43" t="s">
        <v>149</v>
      </c>
      <c r="B2" s="43"/>
      <c r="C2" s="43"/>
    </row>
    <row r="4" spans="1:3" ht="15">
      <c r="A4" s="13" t="s">
        <v>150</v>
      </c>
      <c r="B4" s="5" t="s">
        <v>27</v>
      </c>
      <c r="C4" s="5" t="s">
        <v>21</v>
      </c>
    </row>
    <row r="5" spans="1:3" ht="30">
      <c r="A5" s="8">
        <v>1</v>
      </c>
      <c r="B5" s="6" t="s">
        <v>131</v>
      </c>
      <c r="C5" s="5">
        <v>0</v>
      </c>
    </row>
    <row r="6" spans="1:3" ht="30">
      <c r="A6" s="8">
        <v>2</v>
      </c>
      <c r="B6" s="6" t="s">
        <v>132</v>
      </c>
      <c r="C6" s="5">
        <v>0</v>
      </c>
    </row>
    <row r="7" spans="1:3" ht="30">
      <c r="A7" s="8">
        <v>3</v>
      </c>
      <c r="B7" s="6" t="s">
        <v>133</v>
      </c>
      <c r="C7" s="5"/>
    </row>
    <row r="8" spans="1:3" ht="30">
      <c r="A8" s="14" t="s">
        <v>73</v>
      </c>
      <c r="B8" s="6" t="s">
        <v>134</v>
      </c>
      <c r="C8" s="15">
        <v>1</v>
      </c>
    </row>
    <row r="9" spans="1:3" ht="30">
      <c r="A9" s="14" t="s">
        <v>151</v>
      </c>
      <c r="B9" s="6" t="s">
        <v>135</v>
      </c>
      <c r="C9" s="15">
        <v>1</v>
      </c>
    </row>
    <row r="10" spans="1:3" ht="30">
      <c r="A10" s="14" t="s">
        <v>152</v>
      </c>
      <c r="B10" s="6" t="s">
        <v>136</v>
      </c>
      <c r="C10" s="15">
        <v>1</v>
      </c>
    </row>
    <row r="11" spans="1:3" ht="45">
      <c r="A11" s="14" t="s">
        <v>153</v>
      </c>
      <c r="B11" s="6" t="s">
        <v>137</v>
      </c>
      <c r="C11" s="15">
        <v>1</v>
      </c>
    </row>
    <row r="12" spans="1:3" ht="45">
      <c r="A12" s="14" t="s">
        <v>154</v>
      </c>
      <c r="B12" s="6" t="s">
        <v>138</v>
      </c>
      <c r="C12" s="15">
        <v>1</v>
      </c>
    </row>
    <row r="13" spans="1:3" ht="45">
      <c r="A13" s="14" t="s">
        <v>155</v>
      </c>
      <c r="B13" s="6" t="s">
        <v>139</v>
      </c>
      <c r="C13" s="15">
        <v>0</v>
      </c>
    </row>
    <row r="14" spans="1:3" ht="15">
      <c r="A14" s="14" t="s">
        <v>156</v>
      </c>
      <c r="B14" s="6" t="s">
        <v>140</v>
      </c>
      <c r="C14" s="15">
        <v>0</v>
      </c>
    </row>
    <row r="15" spans="1:3" ht="15">
      <c r="A15" s="14" t="s">
        <v>157</v>
      </c>
      <c r="B15" s="6" t="s">
        <v>141</v>
      </c>
      <c r="C15" s="15">
        <v>0</v>
      </c>
    </row>
    <row r="16" spans="1:3" ht="45">
      <c r="A16" s="14" t="s">
        <v>158</v>
      </c>
      <c r="B16" s="6" t="s">
        <v>142</v>
      </c>
      <c r="C16" s="15">
        <v>1</v>
      </c>
    </row>
    <row r="17" spans="1:3" ht="30">
      <c r="A17" s="14" t="s">
        <v>159</v>
      </c>
      <c r="B17" s="6" t="s">
        <v>143</v>
      </c>
      <c r="C17" s="15">
        <v>1</v>
      </c>
    </row>
    <row r="18" spans="1:3" ht="30">
      <c r="A18" s="14" t="s">
        <v>160</v>
      </c>
      <c r="B18" s="6" t="s">
        <v>144</v>
      </c>
      <c r="C18" s="15">
        <v>1</v>
      </c>
    </row>
    <row r="19" spans="1:3" ht="30">
      <c r="A19" s="14" t="s">
        <v>161</v>
      </c>
      <c r="B19" s="6" t="s">
        <v>145</v>
      </c>
      <c r="C19" s="15">
        <v>1</v>
      </c>
    </row>
    <row r="20" spans="1:3" ht="45">
      <c r="A20" s="14" t="s">
        <v>162</v>
      </c>
      <c r="B20" s="6" t="s">
        <v>146</v>
      </c>
      <c r="C20" s="25">
        <v>1</v>
      </c>
    </row>
    <row r="21" spans="1:3" ht="30">
      <c r="A21" s="8">
        <v>4</v>
      </c>
      <c r="B21" s="6" t="s">
        <v>147</v>
      </c>
      <c r="C21" s="5" t="s">
        <v>187</v>
      </c>
    </row>
    <row r="22" spans="1:3" ht="30">
      <c r="A22" s="8">
        <v>5</v>
      </c>
      <c r="B22" s="6" t="s">
        <v>148</v>
      </c>
      <c r="C22" s="5" t="s">
        <v>187</v>
      </c>
    </row>
  </sheetData>
  <sheetProtection/>
  <mergeCells count="2">
    <mergeCell ref="A2:C2"/>
    <mergeCell ref="B1:C1"/>
  </mergeCells>
  <printOptions horizontalCentered="1"/>
  <pageMargins left="0.984251968503937" right="0.7874015748031497" top="0.7874015748031497" bottom="0.7874015748031497" header="0.31496062992125984" footer="0.31496062992125984"/>
  <pageSetup fitToHeight="0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C11"/>
  <sheetViews>
    <sheetView zoomScalePageLayoutView="0" workbookViewId="0" topLeftCell="A1">
      <selection activeCell="E12" sqref="E12"/>
    </sheetView>
  </sheetViews>
  <sheetFormatPr defaultColWidth="9.140625" defaultRowHeight="15"/>
  <cols>
    <col min="2" max="2" width="46.8515625" style="0" customWidth="1"/>
    <col min="3" max="3" width="27.28125" style="0" customWidth="1"/>
  </cols>
  <sheetData>
    <row r="1" spans="1:3" ht="72" customHeight="1">
      <c r="A1" s="1"/>
      <c r="B1" s="32" t="s">
        <v>188</v>
      </c>
      <c r="C1" s="32"/>
    </row>
    <row r="2" spans="1:3" ht="15">
      <c r="A2" s="1"/>
      <c r="B2" s="24"/>
      <c r="C2" s="24"/>
    </row>
    <row r="3" spans="1:3" ht="15">
      <c r="A3" s="43" t="s">
        <v>170</v>
      </c>
      <c r="B3" s="43"/>
      <c r="C3" s="43"/>
    </row>
    <row r="5" spans="1:3" ht="15">
      <c r="A5" s="8">
        <v>1</v>
      </c>
      <c r="B5" s="6" t="s">
        <v>163</v>
      </c>
      <c r="C5" s="36" t="s">
        <v>178</v>
      </c>
    </row>
    <row r="6" spans="1:3" ht="15">
      <c r="A6" s="8">
        <v>2</v>
      </c>
      <c r="B6" s="6" t="s">
        <v>164</v>
      </c>
      <c r="C6" s="38"/>
    </row>
    <row r="7" spans="1:3" ht="15">
      <c r="A7" s="8">
        <v>3</v>
      </c>
      <c r="B7" s="6" t="s">
        <v>165</v>
      </c>
      <c r="C7" s="38"/>
    </row>
    <row r="8" spans="1:3" ht="45">
      <c r="A8" s="8">
        <v>4</v>
      </c>
      <c r="B8" s="6" t="s">
        <v>166</v>
      </c>
      <c r="C8" s="38"/>
    </row>
    <row r="9" spans="1:3" ht="45">
      <c r="A9" s="8">
        <v>5</v>
      </c>
      <c r="B9" s="6" t="s">
        <v>167</v>
      </c>
      <c r="C9" s="38"/>
    </row>
    <row r="10" spans="1:3" ht="30">
      <c r="A10" s="8">
        <v>6</v>
      </c>
      <c r="B10" s="6" t="s">
        <v>168</v>
      </c>
      <c r="C10" s="38"/>
    </row>
    <row r="11" spans="1:3" ht="30">
      <c r="A11" s="8">
        <v>7</v>
      </c>
      <c r="B11" s="6" t="s">
        <v>169</v>
      </c>
      <c r="C11" s="37"/>
    </row>
  </sheetData>
  <sheetProtection/>
  <mergeCells count="3">
    <mergeCell ref="A3:C3"/>
    <mergeCell ref="C5:C11"/>
    <mergeCell ref="B1:C1"/>
  </mergeCells>
  <printOptions horizontalCentered="1"/>
  <pageMargins left="0.984251968503937" right="0.7874015748031497" top="0.7874015748031497" bottom="0.7874015748031497" header="0.31496062992125984" footer="0.31496062992125984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Корякина Мария Сергеевна</dc:creator>
  <cp:keywords/>
  <dc:description/>
  <cp:lastModifiedBy>Sustavova_A_V</cp:lastModifiedBy>
  <cp:lastPrinted>2014-04-27T14:34:48Z</cp:lastPrinted>
  <dcterms:created xsi:type="dcterms:W3CDTF">2014-04-21T05:54:51Z</dcterms:created>
  <dcterms:modified xsi:type="dcterms:W3CDTF">2014-04-27T14:46:32Z</dcterms:modified>
  <cp:category/>
  <cp:version/>
  <cp:contentType/>
  <cp:contentStatus/>
</cp:coreProperties>
</file>