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3260" windowHeight="10365" tabRatio="839" firstSheet="1" activeTab="3"/>
  </bookViews>
  <sheets>
    <sheet name="Свод тарифы" sheetId="1" r:id="rId1"/>
    <sheet name="Тарифы пр-во" sheetId="2" r:id="rId2"/>
    <sheet name="Тариф передача, подкл." sheetId="3" r:id="rId3"/>
    <sheet name="Показатели" sheetId="4" r:id="rId4"/>
    <sheet name="Характеристики" sheetId="5" r:id="rId5"/>
    <sheet name="Инвестиции" sheetId="6" r:id="rId6"/>
    <sheet name="Доступ" sheetId="7" r:id="rId7"/>
    <sheet name="Условя договора" sheetId="8" r:id="rId8"/>
    <sheet name="Заявки" sheetId="9" r:id="rId9"/>
  </sheets>
  <definedNames>
    <definedName name="_xlnm.Print_Area" localSheetId="8">'Заявки'!$A$1:$H$16</definedName>
    <definedName name="_xlnm.Print_Area" localSheetId="5">'Инвестиции'!$A$1:$N$57</definedName>
  </definedNames>
  <calcPr fullCalcOnLoad="1"/>
</workbook>
</file>

<file path=xl/sharedStrings.xml><?xml version="1.0" encoding="utf-8"?>
<sst xmlns="http://schemas.openxmlformats.org/spreadsheetml/2006/main" count="254" uniqueCount="167">
  <si>
    <t>Наименование организации</t>
  </si>
  <si>
    <t>ИНН</t>
  </si>
  <si>
    <t>КПП</t>
  </si>
  <si>
    <t>Наименование регулирующего органа, принявшего решение</t>
  </si>
  <si>
    <t>Источник опубликования</t>
  </si>
  <si>
    <t>Местонахождение (адрес)</t>
  </si>
  <si>
    <t>Период действия установленного тарифа</t>
  </si>
  <si>
    <t>Наименование</t>
  </si>
  <si>
    <t>Показатель</t>
  </si>
  <si>
    <t>Отчетный период</t>
  </si>
  <si>
    <t>Наименование показателя</t>
  </si>
  <si>
    <t>б) Выручка (тыс. рублей)</t>
  </si>
  <si>
    <t>средневзвешенная стоимость 1кВт•ч</t>
  </si>
  <si>
    <t xml:space="preserve">объем приобретения </t>
  </si>
  <si>
    <t>расходы на амортизацию основных производственных средств и аренду имущества, используемого в технологическом процессе</t>
  </si>
  <si>
    <t xml:space="preserve">расходы на оплату труда и отчисления на социальные нужды </t>
  </si>
  <si>
    <t>расходы на оплату труда и отчисления на социальные нужды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</si>
  <si>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</si>
  <si>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е) Изменение стоимости основных фондов (тыс. рублей), в том числе:</t>
  </si>
  <si>
    <t>за счет ввода (вывода) их из эксплуатации (тыс. рублей)</t>
  </si>
  <si>
    <t xml:space="preserve">Наименование </t>
  </si>
  <si>
    <t>4. Информация об инвестиционных программах и отчетах об их реализации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</si>
  <si>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</si>
  <si>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</si>
  <si>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</si>
  <si>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 для реализации инвестиционной программы</t>
  </si>
  <si>
    <t>Потребность в финансовых средствах на __________год, тыс. руб.</t>
  </si>
  <si>
    <t>Источник финансирования</t>
  </si>
  <si>
    <t>Всего, в том числе</t>
  </si>
  <si>
    <t>1.</t>
  </si>
  <si>
    <t xml:space="preserve">2. </t>
  </si>
  <si>
    <t>и т.д.</t>
  </si>
  <si>
    <t>д) Показатели эффективности реализации инвестиционной программы</t>
  </si>
  <si>
    <t>Наименование показателей</t>
  </si>
  <si>
    <t>Значения показателей на предыдущий отчетный период</t>
  </si>
  <si>
    <t>Значения показателей на текущий отчетный период</t>
  </si>
  <si>
    <t>Ожидаемые значения после реализации мероприятия</t>
  </si>
  <si>
    <t>Наименование мероприятия</t>
  </si>
  <si>
    <t>Срок окупаемости, лет</t>
  </si>
  <si>
    <t>Перебои в снабжении потребителей (часов на потребителя)</t>
  </si>
  <si>
    <t>Продолжительность (бесперебойность) поставки товаров и услуг (час./день)</t>
  </si>
  <si>
    <t>Уровень потерь (%)</t>
  </si>
  <si>
    <t>Износ систем коммунальной инфраструктуры (%), в том числе:</t>
  </si>
  <si>
    <t>Обеспеченность потребления товаров и услуг приборами учета (%)</t>
  </si>
  <si>
    <t>Доля потребителей в жилых домах, обеспеченных доступом к коммунальной инфраструктуре (%)</t>
  </si>
  <si>
    <t>Производительность труда на 1 человека, тыс. руб./чел.</t>
  </si>
  <si>
    <t>Другие показатели, предусмотренные инвестиционной программой</t>
  </si>
  <si>
    <t>е) Использование инвестиционных средств за _______________год</t>
  </si>
  <si>
    <t>тыс. руб.</t>
  </si>
  <si>
    <t>Утверждено на _________год</t>
  </si>
  <si>
    <t>В течение ________________года</t>
  </si>
  <si>
    <t>Профинансировано</t>
  </si>
  <si>
    <t>Освоено фактически</t>
  </si>
  <si>
    <t>Всего</t>
  </si>
  <si>
    <t xml:space="preserve">1 кв. </t>
  </si>
  <si>
    <t>2 кв.</t>
  </si>
  <si>
    <t>3 кв.</t>
  </si>
  <si>
    <t>4 кв.</t>
  </si>
  <si>
    <t>2.</t>
  </si>
  <si>
    <t>Год</t>
  </si>
  <si>
    <t>Телефон</t>
  </si>
  <si>
    <t>Адрес</t>
  </si>
  <si>
    <t>e-mail</t>
  </si>
  <si>
    <t>Сайт</t>
  </si>
  <si>
    <t>Приложение 1 к постановлению
Департамента государственного регулирования цен и тарифов
Курганской области от 18 ноября 2010 года № 40-32</t>
  </si>
  <si>
    <t>620219, г. Екатеринбург, а/я 63, ул. К.Цеткин, 14</t>
  </si>
  <si>
    <t>Департамент государственного регулирования цен и тарифов Курганской области</t>
  </si>
  <si>
    <t>нет</t>
  </si>
  <si>
    <t>Формы предоставления организациями коммунального комплекса, осуществляющими деятельность на территории Курганской области информации, подлежащей свободному доступу в сфере холодного водоснабжения</t>
  </si>
  <si>
    <t>1. Информация о тарифах на товары и услуги и надбавках к тарифам в сфере холодного водоснабжения</t>
  </si>
  <si>
    <t>Тариф на холодную воду, руб./м3</t>
  </si>
  <si>
    <t>Надбавка к тарифу на холодную воду для потребителей, руб./м3</t>
  </si>
  <si>
    <t>Надбавка к тарифу регулируемых организаций на холодную воду, руб./м3</t>
  </si>
  <si>
    <t>Тариф на подключение создаваемых (реконструируемых) объектов недвижимости к системе холодного водоснабжения, руб./м3/час</t>
  </si>
  <si>
    <t>Тариф  на подключение к системе холодного водоснабжения, руб./м3/час</t>
  </si>
  <si>
    <t>Срок действия принятого тарифа</t>
  </si>
  <si>
    <t>Форма 1.1. Информация о тарифе на холодную воду и надбавках к тарифам на холодную воду</t>
  </si>
  <si>
    <t>Атрибуты решения по принятой надбавке к тарифу на холодную воду для потребителей                                    (наименование, дата, номер)</t>
  </si>
  <si>
    <t>Атрибуты решения по принятой надбавке к тарифу организаций на холодную воду                               (наименование, дата, номер)</t>
  </si>
  <si>
    <t>Надбавка к тарифу организаций на холодную воду, руб./м3</t>
  </si>
  <si>
    <t>Форма 1.2. Информация о тарифах на подключение к системе холодного водоснабжения</t>
  </si>
  <si>
    <t>Атрибуты решения по принятому тарифу на подключение создаваемых (реконструируемых) объектов недвижимости к системе холодного водоснабжения  (наименование, дата, номер)</t>
  </si>
  <si>
    <t>Тариф на подключение создаваемых (реконструируемых) объектов недвижимости к системе холодного водоснабжения, руб/м3/час</t>
  </si>
  <si>
    <t>Атрибуты решения по принятому тарифу на подключение организаций к системе холодного водоснабжения (наименование, дата, номер)</t>
  </si>
  <si>
    <t>Тариф на подключение организаций к системе холодного водоснабжения, руб./м3/час</t>
  </si>
  <si>
    <t>2. Информация об  основных показателях финансово-хозяйственной деятельности  организации</t>
  </si>
  <si>
    <t>а) Вид деятельности организации (поставка холодной воды, оказание услуг в сфере холодного водоснабжения - подъем воды, очистка воды, транспортировка воды)</t>
  </si>
  <si>
    <t>в) Себестоимость производимых товаров (оказываемых услуг)  (тыс. рублей):</t>
  </si>
  <si>
    <t>расходы на оплату покупной холодной воды, приобретаемой для других организаций для последующей передачи потребителям</t>
  </si>
  <si>
    <t>расходы на покупаемую электрическую энергию (мощность), потребляемую оборудованием, используемом в технологическом процессе</t>
  </si>
  <si>
    <t>расходы на химреагенты, используемые в технологическом процессе</t>
  </si>
  <si>
    <t>расходы на оплату труда и отчисления на социальные нужды основного производственного персонала</t>
  </si>
  <si>
    <t>общепроизводственные (цеховые) расходы, в том числе</t>
  </si>
  <si>
    <t>общехозяйственные (управленческие) расходы, в том числе</t>
  </si>
  <si>
    <t xml:space="preserve">расходы на ремонт (капитальный и текущий) основных производственных средств </t>
  </si>
  <si>
    <t>г) Валовая прибыль  от продажи товаров и услуг  (тыс. рублей)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</si>
  <si>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холодного водоснабжения (тыс. рублей)</t>
  </si>
  <si>
    <t>ж) Сведения об источнике публикации бухгалтерской отчетности, включая бухгалтерский баланс и приложения к нему⁴</t>
  </si>
  <si>
    <t>з) Объем поднятой воды (тыс. м3)</t>
  </si>
  <si>
    <t>и) Объем покупной воды (тыс. м3)</t>
  </si>
  <si>
    <t>к) Объем воды, пропущенной через очистные сооружения (тыс. м3)</t>
  </si>
  <si>
    <t>л) Объем отпущенной потребителям воды (тыс. м3)</t>
  </si>
  <si>
    <t>по приборам учета</t>
  </si>
  <si>
    <t>по нормативам потребления (расчетным методом)</t>
  </si>
  <si>
    <t>м) Потери воды в сетях  (процентов)</t>
  </si>
  <si>
    <t>н) Протяженность водопроводных сетей (в однотрубном исчислении) (км)</t>
  </si>
  <si>
    <t>о) Количество скважин (штук)</t>
  </si>
  <si>
    <t>п) Количество подкачивающих насосных станций (штук)</t>
  </si>
  <si>
    <t>р) Среднесписочная численность основного производственного персонала (человек)</t>
  </si>
  <si>
    <t>с) Удельный расход электроэнергии на подачу воды в сеть (тыс. кВт*ч или тыс. м3)</t>
  </si>
  <si>
    <t>т) Расход воды на собственные, в том числе хозяйственно-сбытовые, нужды (процентов)</t>
  </si>
  <si>
    <t>у) Показатель использования производственных объектов (по объему перекачки) по отношению к пиковому дню отчетного года (процентов)</t>
  </si>
  <si>
    <t>Количество аварий на системах холодного водоснабжения (единиц на км)</t>
  </si>
  <si>
    <t>Количество случаев подачи холодной воды по графику (менее 24 часов в сутки)</t>
  </si>
  <si>
    <t>Доля потребителей, затронутых ограничениями подачи холодной воды</t>
  </si>
  <si>
    <t>Общее количество проведенных проб, в том числе по показателям:</t>
  </si>
  <si>
    <t>мутность</t>
  </si>
  <si>
    <t>цветность</t>
  </si>
  <si>
    <t>хлор остаточный общий, в том числе:</t>
  </si>
  <si>
    <t>хлор остаточный связанный</t>
  </si>
  <si>
    <t>хлор остатоный свободный</t>
  </si>
  <si>
    <t>общие колиформные бактерии</t>
  </si>
  <si>
    <t>термолерантные колиформные бактерии</t>
  </si>
  <si>
    <t>Количество проведенных проб, выявивших несоответствие холодной воды санитарным нормам (предельно допустимой концентрации), в том числе по показателям:</t>
  </si>
  <si>
    <t xml:space="preserve">Наименование мероприятия </t>
  </si>
  <si>
    <t xml:space="preserve">             -оборудование водозаборов</t>
  </si>
  <si>
    <t xml:space="preserve">             -оборудование системы очистки воды </t>
  </si>
  <si>
    <t xml:space="preserve">             -оборудование системы транспортировки воды</t>
  </si>
  <si>
    <t xml:space="preserve">   Численность населения, пользующихся услугами данной организации (чел.)</t>
  </si>
  <si>
    <t>Удельное водопотребление (куб.м/чел)</t>
  </si>
  <si>
    <t>Расход электороэнергии на выработку 1 куб.м. воды, кВт*ч/куб.м.</t>
  </si>
  <si>
    <t>Расход электороэнергии на передачу 1 куб.м. воды, кВт*ч/куб.м.</t>
  </si>
  <si>
    <t>Количество аварий, всего, ед.</t>
  </si>
  <si>
    <t>Количество аварий на 1 км сетей холодного водоснабжения, ед.</t>
  </si>
  <si>
    <t>5. Информация о наличии (отсутствии) технической возможности доступа к товарам и услугам организаций в сфере холодного водоснабжения, а также о регистрации и ходе реализации заявок на подключение к системе холодного водоснабжения</t>
  </si>
  <si>
    <t>Количество поданных и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</si>
  <si>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</si>
  <si>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Количество заявок на подключение к системе холодного водоснабжения, по которым принято решение об отказе в подключении</t>
  </si>
  <si>
    <t>Резерв мощности системы коммунальной инфраструктуры</t>
  </si>
  <si>
    <t>6. Условия публичных договоров поставок товаров, оказания услуг в сфере холодного водоснабжения, в том числе договоров на подключение к системе холодного водоснабжения (ссылка на источник публикации)</t>
  </si>
  <si>
    <t>7. Информация о порядке выполнения технологических, технических и других мероприятий, связанных с подключением к системе холодного водоснабжения</t>
  </si>
  <si>
    <t>Атрибуты решения по принятому тарифу на холодную воду (наименование, дата, номер)</t>
  </si>
  <si>
    <t>ООО "Газпром трансгаз Екатеринбург"
филиал Далматовское линейное производственное управление магистральных газопроводов
(с. Песчано-Коледино)</t>
  </si>
  <si>
    <t>Поставка холодной воды, оказание услуг в сфере холодного водоснабжения - подъем воды, транспортировка воды</t>
  </si>
  <si>
    <t>Примечания:</t>
  </si>
  <si>
    <t>3. Информация об основных потребительских характеристиках регулируемых товаров и услуг  регулируемых организаций и их соответствии государственным и иным утвержденным стандартам качества  (факт за  2010 год)</t>
  </si>
  <si>
    <t>3. Налог на имущество, выплачиваемый из прибыли в данном расчете учтен в строке общехозяйственные расходы</t>
  </si>
  <si>
    <t>Наименование службы, ответственной за прием и обработку заявок на подключение к системе теплоснабжения</t>
  </si>
  <si>
    <t xml:space="preserve"> тел.(343)359-75-42, факс (343)359-70-41</t>
  </si>
  <si>
    <t>ural@ekaterinburg-tr.gazprom.ru</t>
  </si>
  <si>
    <t>http://www.gazprom-transgaz-ekaterinburg.ru</t>
  </si>
  <si>
    <t>д) Чистая прибыль по регулируемому виду деятельности  (тыс. рублей), в том числе:</t>
  </si>
  <si>
    <t>Отдел делопроизводства и контроля за документооборотом</t>
  </si>
  <si>
    <t>ООО "Газпром трансгаз Екатеринбург" ул.Клары Цеткин д.14, г. Екатеринбург, Российская Федерация, 620000</t>
  </si>
  <si>
    <t>1. Форма заявки на подключение к системе холодного водоснабжения: согласно требованиям Постановления Правительства РФ от 09.06.2007 г. № 360 " Об утверждении правил заключения и исполнения публичных договоров о подключении к системам коммунальной инфраструктуры"</t>
  </si>
  <si>
    <t>2. Перечень и формы документов, представляемых одновременно с заявкой на подключение к системе холодного водоснабжения: согласно требованиям Постановления Правительства РФ от 09.06.2007 г. № 360 " Об утверждении правил заключения и исполнения публичных договоров о подключении к системам коммунальной инфраструктуры"</t>
  </si>
  <si>
    <t>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холодного водоснабжения, принятии решения и уведомлении о принятом решении: согласно требованиям Постановления Правительства РФ от 09.06.2007 г. № 360 " Об утверждении правил заключения и исполнения публичных договоров о подключении к системам коммунальной инфраструктуры"</t>
  </si>
  <si>
    <t>факт 2012</t>
  </si>
  <si>
    <t xml:space="preserve">с 01.01.2012 по 30.06.2012 </t>
  </si>
  <si>
    <t>с 01.07.2012 по 31.08.2012</t>
  </si>
  <si>
    <t>с 01.09.2012 по 31.12.2012</t>
  </si>
  <si>
    <t xml:space="preserve">с 01.01.2013 по 30.06.2013 </t>
  </si>
  <si>
    <t>с 01.07.2013 по 31.12.2013</t>
  </si>
  <si>
    <t>Постановление от 30.11.2012 № 48-11</t>
  </si>
  <si>
    <t>01.01.2012-30.06.2012; 01.07.2012-31.08.2012;
 01.09.2012-31.12.2012</t>
  </si>
  <si>
    <t>1. в таблице представлены фактические показатели за 2012 год
2. чистая прибыль от вида деятельности формируется в целом по организации (с учетом филиалов Свердловской, Челябинской, Оренбургской и Курганской областей</t>
  </si>
  <si>
    <t>Определяются согласно Постановлению Правительства РФ от 09.06.2007 г. № 360 " Об утверждении правил заключения и исполнения публичных договоров о подключении к системам коммунальной инфраструктуры"; Федеральному закону от 07.12.12 № 416-ФЗ "О водоснабжении и водоотведении" (ст.13)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</si>
</sst>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"/>
    <numFmt numFmtId="169" formatCode="0.000"/>
  </numFmts>
  <fonts count="11">
    <font>
      <sz val="10"/>
      <name val="Arial Cyr"/>
      <family val="0"/>
    </font>
    <font>
      <sz val="10"/>
      <name val="Times New Roman"/>
      <family val="1"/>
    </font>
    <font>
      <sz val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8"/>
      <name val="Arial Cyr"/>
      <family val="0"/>
    </font>
    <font>
      <b/>
      <sz val="10"/>
      <color indexed="8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u val="single"/>
      <sz val="10"/>
      <color indexed="12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2" xfId="0" applyFont="1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3" fillId="0" borderId="1" xfId="0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1" xfId="0" applyFont="1" applyBorder="1" applyAlignment="1">
      <alignment horizontal="left" vertical="center" wrapText="1"/>
    </xf>
    <xf numFmtId="0" fontId="2" fillId="0" borderId="0" xfId="0" applyFont="1" applyAlignment="1">
      <alignment wrapText="1"/>
    </xf>
    <xf numFmtId="0" fontId="4" fillId="0" borderId="1" xfId="0" applyFont="1" applyBorder="1" applyAlignment="1">
      <alignment vertical="top" wrapText="1"/>
    </xf>
    <xf numFmtId="0" fontId="4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4" fillId="0" borderId="0" xfId="0" applyFont="1" applyAlignment="1">
      <alignment vertical="center" wrapText="1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4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/>
    </xf>
    <xf numFmtId="0" fontId="4" fillId="0" borderId="6" xfId="0" applyFont="1" applyBorder="1" applyAlignment="1">
      <alignment vertical="center" wrapText="1"/>
    </xf>
    <xf numFmtId="0" fontId="3" fillId="0" borderId="1" xfId="0" applyFont="1" applyBorder="1" applyAlignment="1">
      <alignment horizontal="center" wrapText="1"/>
    </xf>
    <xf numFmtId="0" fontId="7" fillId="0" borderId="1" xfId="0" applyFont="1" applyBorder="1" applyAlignment="1">
      <alignment wrapText="1"/>
    </xf>
    <xf numFmtId="0" fontId="0" fillId="0" borderId="1" xfId="0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right" vertical="center" wrapText="1"/>
    </xf>
    <xf numFmtId="168" fontId="3" fillId="0" borderId="1" xfId="0" applyNumberFormat="1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center" vertical="top"/>
    </xf>
    <xf numFmtId="2" fontId="4" fillId="0" borderId="1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left" vertical="center" wrapText="1"/>
    </xf>
    <xf numFmtId="4" fontId="3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left" vertical="center" wrapText="1"/>
    </xf>
    <xf numFmtId="49" fontId="9" fillId="0" borderId="7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4" fillId="2" borderId="1" xfId="0" applyFont="1" applyFill="1" applyBorder="1" applyAlignment="1">
      <alignment horizontal="right" vertical="center" wrapText="1"/>
    </xf>
    <xf numFmtId="0" fontId="0" fillId="2" borderId="1" xfId="0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right" wrapText="1"/>
    </xf>
    <xf numFmtId="0" fontId="6" fillId="3" borderId="0" xfId="0" applyFont="1" applyFill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left" vertical="top" wrapText="1"/>
    </xf>
    <xf numFmtId="0" fontId="4" fillId="0" borderId="19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/>
    </xf>
    <xf numFmtId="0" fontId="4" fillId="0" borderId="8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10" fillId="0" borderId="1" xfId="15" applyBorder="1" applyAlignment="1">
      <alignment horizontal="center" vertical="center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mailto:ural@ekaterinburg-tr.gazprom.ru" TargetMode="External" /><Relationship Id="rId2" Type="http://schemas.openxmlformats.org/officeDocument/2006/relationships/hyperlink" Target="http://www.gazprom-transgaz-ekaterinburg.ru/" TargetMode="Externa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1"/>
  <sheetViews>
    <sheetView workbookViewId="0" topLeftCell="A4">
      <selection activeCell="B19" sqref="B19"/>
    </sheetView>
  </sheetViews>
  <sheetFormatPr defaultColWidth="9.00390625" defaultRowHeight="12.75"/>
  <cols>
    <col min="1" max="1" width="54.875" style="0" customWidth="1"/>
    <col min="2" max="2" width="45.875" style="0" customWidth="1"/>
  </cols>
  <sheetData>
    <row r="1" spans="1:2" ht="41.25" customHeight="1">
      <c r="A1" s="70" t="s">
        <v>64</v>
      </c>
      <c r="B1" s="70"/>
    </row>
    <row r="2" ht="15">
      <c r="A2" s="23"/>
    </row>
    <row r="3" spans="1:2" ht="64.5" customHeight="1">
      <c r="A3" s="69" t="s">
        <v>68</v>
      </c>
      <c r="B3" s="69"/>
    </row>
    <row r="4" spans="1:2" ht="63.75">
      <c r="A4" s="4" t="s">
        <v>0</v>
      </c>
      <c r="B4" s="16" t="s">
        <v>142</v>
      </c>
    </row>
    <row r="5" spans="1:2" ht="12.75">
      <c r="A5" s="4" t="s">
        <v>1</v>
      </c>
      <c r="B5" s="16">
        <v>6608007434</v>
      </c>
    </row>
    <row r="6" spans="1:2" ht="12.75">
      <c r="A6" s="4" t="s">
        <v>2</v>
      </c>
      <c r="B6" s="34">
        <v>450602001</v>
      </c>
    </row>
    <row r="7" spans="1:2" ht="12.75">
      <c r="A7" s="4" t="s">
        <v>5</v>
      </c>
      <c r="B7" s="16" t="s">
        <v>65</v>
      </c>
    </row>
    <row r="8" spans="1:2" ht="18.75" customHeight="1">
      <c r="A8" s="6" t="s">
        <v>9</v>
      </c>
      <c r="B8" s="16" t="s">
        <v>157</v>
      </c>
    </row>
    <row r="9" ht="22.5" customHeight="1">
      <c r="A9" s="1"/>
    </row>
    <row r="10" spans="1:2" ht="25.5" customHeight="1">
      <c r="A10" s="68" t="s">
        <v>69</v>
      </c>
      <c r="B10" s="68"/>
    </row>
    <row r="11" spans="1:2" ht="30.75" customHeight="1">
      <c r="A11" s="4" t="s">
        <v>70</v>
      </c>
      <c r="B11" s="46">
        <v>14.2</v>
      </c>
    </row>
    <row r="12" spans="1:2" ht="16.5" customHeight="1">
      <c r="A12" s="49" t="s">
        <v>158</v>
      </c>
      <c r="B12" s="46">
        <v>14.2</v>
      </c>
    </row>
    <row r="13" spans="1:2" ht="16.5" customHeight="1">
      <c r="A13" s="49" t="s">
        <v>159</v>
      </c>
      <c r="B13" s="46">
        <v>15.05</v>
      </c>
    </row>
    <row r="14" spans="1:2" ht="16.5" customHeight="1">
      <c r="A14" s="49" t="s">
        <v>160</v>
      </c>
      <c r="B14" s="46">
        <v>15.67</v>
      </c>
    </row>
    <row r="15" spans="1:2" ht="16.5" customHeight="1">
      <c r="A15" s="65" t="s">
        <v>161</v>
      </c>
      <c r="B15" s="66">
        <v>15.67</v>
      </c>
    </row>
    <row r="16" spans="1:2" ht="16.5" customHeight="1">
      <c r="A16" s="65" t="s">
        <v>162</v>
      </c>
      <c r="B16" s="66">
        <v>16.78</v>
      </c>
    </row>
    <row r="17" spans="1:2" ht="30.75" customHeight="1">
      <c r="A17" s="4" t="s">
        <v>71</v>
      </c>
      <c r="B17" s="46"/>
    </row>
    <row r="18" spans="1:2" ht="34.5" customHeight="1">
      <c r="A18" s="4" t="s">
        <v>72</v>
      </c>
      <c r="B18" s="46"/>
    </row>
    <row r="19" spans="1:2" ht="47.25" customHeight="1">
      <c r="A19" s="4" t="s">
        <v>73</v>
      </c>
      <c r="B19" s="46"/>
    </row>
    <row r="20" spans="1:2" ht="42" customHeight="1">
      <c r="A20" s="4" t="s">
        <v>74</v>
      </c>
      <c r="B20" s="46"/>
    </row>
    <row r="21" ht="12.75">
      <c r="A21" s="2"/>
    </row>
  </sheetData>
  <mergeCells count="3">
    <mergeCell ref="A10:B10"/>
    <mergeCell ref="A3:B3"/>
    <mergeCell ref="A1:B1"/>
  </mergeCells>
  <printOptions/>
  <pageMargins left="0.75" right="0.75" top="0.49" bottom="1" header="0.39" footer="0.5"/>
  <pageSetup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0"/>
  <sheetViews>
    <sheetView workbookViewId="0" topLeftCell="A1">
      <selection activeCell="B11" sqref="B11"/>
    </sheetView>
  </sheetViews>
  <sheetFormatPr defaultColWidth="9.00390625" defaultRowHeight="12.75"/>
  <cols>
    <col min="1" max="1" width="51.375" style="0" customWidth="1"/>
    <col min="2" max="2" width="53.875" style="0" customWidth="1"/>
  </cols>
  <sheetData>
    <row r="1" spans="1:3" ht="29.25" customHeight="1">
      <c r="A1" s="71" t="s">
        <v>76</v>
      </c>
      <c r="B1" s="71"/>
      <c r="C1" s="7"/>
    </row>
    <row r="2" spans="1:3" ht="12.75">
      <c r="A2" s="10"/>
      <c r="B2" s="10"/>
      <c r="C2" s="7"/>
    </row>
    <row r="3" spans="1:3" ht="53.25" customHeight="1">
      <c r="A3" s="4" t="s">
        <v>0</v>
      </c>
      <c r="B3" s="16" t="str">
        <f>'Свод тарифы'!B4</f>
        <v>ООО "Газпром трансгаз Екатеринбург"
филиал Далматовское линейное производственное управление магистральных газопроводов
(с. Песчано-Коледино)</v>
      </c>
      <c r="C3" s="7"/>
    </row>
    <row r="4" spans="1:3" ht="12.75">
      <c r="A4" s="4" t="s">
        <v>1</v>
      </c>
      <c r="B4" s="16">
        <f>'Свод тарифы'!B5</f>
        <v>6608007434</v>
      </c>
      <c r="C4" s="7"/>
    </row>
    <row r="5" spans="1:3" ht="12.75">
      <c r="A5" s="4" t="s">
        <v>2</v>
      </c>
      <c r="B5" s="16">
        <f>'Свод тарифы'!B6</f>
        <v>450602001</v>
      </c>
      <c r="C5" s="7"/>
    </row>
    <row r="6" spans="1:3" ht="12.75">
      <c r="A6" s="4" t="s">
        <v>5</v>
      </c>
      <c r="B6" s="16" t="str">
        <f>'Свод тарифы'!B7</f>
        <v>620219, г. Екатеринбург, а/я 63, ул. К.Цеткин, 14</v>
      </c>
      <c r="C6" s="7"/>
    </row>
    <row r="7" spans="1:3" ht="30.75" customHeight="1">
      <c r="A7" s="4" t="s">
        <v>141</v>
      </c>
      <c r="B7" s="16" t="s">
        <v>163</v>
      </c>
      <c r="C7" s="7"/>
    </row>
    <row r="8" spans="1:3" ht="31.5" customHeight="1">
      <c r="A8" s="4" t="s">
        <v>3</v>
      </c>
      <c r="B8" s="67" t="s">
        <v>66</v>
      </c>
      <c r="C8" s="7"/>
    </row>
    <row r="9" spans="1:3" ht="30" customHeight="1">
      <c r="A9" s="4" t="s">
        <v>75</v>
      </c>
      <c r="B9" s="16" t="s">
        <v>164</v>
      </c>
      <c r="C9" s="7"/>
    </row>
    <row r="10" spans="1:8" ht="13.5" customHeight="1">
      <c r="A10" s="4" t="s">
        <v>4</v>
      </c>
      <c r="B10" s="16"/>
      <c r="C10" s="55"/>
      <c r="D10" s="55"/>
      <c r="E10" s="55"/>
      <c r="F10" s="55"/>
      <c r="G10" s="55"/>
      <c r="H10" s="33"/>
    </row>
    <row r="11" spans="1:3" s="33" customFormat="1" ht="30.75" customHeight="1">
      <c r="A11" s="30"/>
      <c r="B11" s="31"/>
      <c r="C11" s="32"/>
    </row>
    <row r="12" spans="1:3" s="33" customFormat="1" ht="12.75">
      <c r="A12" s="4" t="s">
        <v>0</v>
      </c>
      <c r="B12" s="25"/>
      <c r="C12" s="32"/>
    </row>
    <row r="13" spans="1:3" s="33" customFormat="1" ht="12.75">
      <c r="A13" s="4" t="s">
        <v>1</v>
      </c>
      <c r="B13" s="25"/>
      <c r="C13" s="32"/>
    </row>
    <row r="14" spans="1:3" s="33" customFormat="1" ht="12.75">
      <c r="A14" s="4" t="s">
        <v>2</v>
      </c>
      <c r="B14" s="37"/>
      <c r="C14" s="32"/>
    </row>
    <row r="15" spans="1:3" s="33" customFormat="1" ht="12.75">
      <c r="A15" s="4" t="s">
        <v>5</v>
      </c>
      <c r="B15" s="25"/>
      <c r="C15" s="32"/>
    </row>
    <row r="16" spans="1:2" ht="38.25">
      <c r="A16" s="4" t="s">
        <v>77</v>
      </c>
      <c r="B16" s="25"/>
    </row>
    <row r="17" spans="1:2" ht="25.5">
      <c r="A17" s="4" t="s">
        <v>3</v>
      </c>
      <c r="B17" s="25"/>
    </row>
    <row r="18" spans="1:2" ht="12.75">
      <c r="A18" s="4" t="s">
        <v>75</v>
      </c>
      <c r="B18" s="25"/>
    </row>
    <row r="19" spans="1:2" ht="12.75">
      <c r="A19" s="4" t="s">
        <v>4</v>
      </c>
      <c r="B19" s="25"/>
    </row>
    <row r="20" spans="1:2" ht="25.5">
      <c r="A20" s="35" t="s">
        <v>71</v>
      </c>
      <c r="B20" s="38"/>
    </row>
    <row r="21" spans="1:2" ht="30" customHeight="1">
      <c r="A21" s="39"/>
      <c r="B21" s="40"/>
    </row>
    <row r="22" spans="1:2" ht="21" customHeight="1">
      <c r="A22" s="4" t="s">
        <v>0</v>
      </c>
      <c r="B22" s="16"/>
    </row>
    <row r="23" spans="1:2" ht="12.75">
      <c r="A23" s="4" t="s">
        <v>1</v>
      </c>
      <c r="B23" s="16"/>
    </row>
    <row r="24" spans="1:2" ht="12.75">
      <c r="A24" s="4" t="s">
        <v>2</v>
      </c>
      <c r="B24" s="16"/>
    </row>
    <row r="25" spans="1:2" ht="12.75">
      <c r="A25" s="4" t="s">
        <v>5</v>
      </c>
      <c r="B25" s="16"/>
    </row>
    <row r="26" spans="1:2" ht="38.25">
      <c r="A26" s="4" t="s">
        <v>78</v>
      </c>
      <c r="B26" s="16"/>
    </row>
    <row r="27" spans="1:2" ht="25.5">
      <c r="A27" s="4" t="s">
        <v>3</v>
      </c>
      <c r="B27" s="16"/>
    </row>
    <row r="28" spans="1:2" ht="12.75">
      <c r="A28" s="4" t="s">
        <v>75</v>
      </c>
      <c r="B28" s="16"/>
    </row>
    <row r="29" spans="1:2" ht="12.75">
      <c r="A29" s="4" t="s">
        <v>4</v>
      </c>
      <c r="B29" s="16"/>
    </row>
    <row r="30" spans="1:2" ht="25.5">
      <c r="A30" s="35" t="s">
        <v>79</v>
      </c>
      <c r="B30" s="36"/>
    </row>
  </sheetData>
  <mergeCells count="1">
    <mergeCell ref="A1:B1"/>
  </mergeCells>
  <printOptions horizontalCentered="1"/>
  <pageMargins left="0.4724409448818898" right="0.4330708661417323" top="0.63" bottom="0.984251968503937" header="0.5118110236220472" footer="0.5118110236220472"/>
  <pageSetup horizontalDpi="600" verticalDpi="6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55"/>
  <sheetViews>
    <sheetView workbookViewId="0" topLeftCell="A1">
      <selection activeCell="D18" sqref="D18"/>
    </sheetView>
  </sheetViews>
  <sheetFormatPr defaultColWidth="9.00390625" defaultRowHeight="12.75"/>
  <cols>
    <col min="1" max="1" width="49.00390625" style="0" customWidth="1"/>
    <col min="2" max="2" width="43.125" style="0" customWidth="1"/>
  </cols>
  <sheetData>
    <row r="1" spans="1:3" ht="36" customHeight="1">
      <c r="A1" s="72" t="s">
        <v>80</v>
      </c>
      <c r="B1" s="72"/>
      <c r="C1" s="7"/>
    </row>
    <row r="2" spans="1:3" ht="12.75">
      <c r="A2" s="10"/>
      <c r="B2" s="10"/>
      <c r="C2" s="7"/>
    </row>
    <row r="3" spans="1:3" ht="12.75">
      <c r="A3" s="6" t="s">
        <v>0</v>
      </c>
      <c r="B3" s="16"/>
      <c r="C3" s="7"/>
    </row>
    <row r="4" spans="1:3" ht="12.75">
      <c r="A4" s="6" t="s">
        <v>1</v>
      </c>
      <c r="B4" s="16"/>
      <c r="C4" s="7"/>
    </row>
    <row r="5" spans="1:3" ht="12.75">
      <c r="A5" s="6" t="s">
        <v>2</v>
      </c>
      <c r="B5" s="16"/>
      <c r="C5" s="7"/>
    </row>
    <row r="6" spans="1:3" ht="12.75">
      <c r="A6" s="6" t="s">
        <v>5</v>
      </c>
      <c r="B6" s="16"/>
      <c r="C6" s="7"/>
    </row>
    <row r="7" spans="1:3" ht="55.5" customHeight="1">
      <c r="A7" s="4" t="s">
        <v>81</v>
      </c>
      <c r="B7" s="6"/>
      <c r="C7" s="7"/>
    </row>
    <row r="8" spans="1:3" ht="25.5">
      <c r="A8" s="4" t="s">
        <v>3</v>
      </c>
      <c r="B8" s="6"/>
      <c r="C8" s="7"/>
    </row>
    <row r="9" spans="1:3" ht="12.75">
      <c r="A9" s="4" t="s">
        <v>6</v>
      </c>
      <c r="B9" s="6"/>
      <c r="C9" s="7"/>
    </row>
    <row r="10" spans="1:3" ht="12.75">
      <c r="A10" s="6" t="s">
        <v>4</v>
      </c>
      <c r="B10" s="6"/>
      <c r="C10" s="7"/>
    </row>
    <row r="11" spans="1:3" ht="12.75">
      <c r="A11" s="5" t="s">
        <v>7</v>
      </c>
      <c r="B11" s="5" t="s">
        <v>8</v>
      </c>
      <c r="C11" s="7"/>
    </row>
    <row r="12" spans="1:3" ht="38.25">
      <c r="A12" s="35" t="s">
        <v>82</v>
      </c>
      <c r="B12" s="42"/>
      <c r="C12" s="7"/>
    </row>
    <row r="13" spans="1:3" ht="30" customHeight="1">
      <c r="A13" s="17"/>
      <c r="B13" s="17"/>
      <c r="C13" s="7"/>
    </row>
    <row r="14" spans="1:3" ht="12.75">
      <c r="A14" s="6" t="s">
        <v>0</v>
      </c>
      <c r="B14" s="6"/>
      <c r="C14" s="7"/>
    </row>
    <row r="15" spans="1:3" ht="12.75">
      <c r="A15" s="6" t="s">
        <v>1</v>
      </c>
      <c r="B15" s="6"/>
      <c r="C15" s="7"/>
    </row>
    <row r="16" spans="1:3" ht="12.75">
      <c r="A16" s="6" t="s">
        <v>2</v>
      </c>
      <c r="B16" s="6"/>
      <c r="C16" s="7"/>
    </row>
    <row r="17" spans="1:3" ht="12.75">
      <c r="A17" s="6" t="s">
        <v>5</v>
      </c>
      <c r="B17" s="6"/>
      <c r="C17" s="7"/>
    </row>
    <row r="18" spans="1:3" ht="43.5" customHeight="1">
      <c r="A18" s="4" t="s">
        <v>83</v>
      </c>
      <c r="B18" s="6"/>
      <c r="C18" s="7"/>
    </row>
    <row r="19" spans="1:3" ht="25.5">
      <c r="A19" s="4" t="s">
        <v>3</v>
      </c>
      <c r="B19" s="6"/>
      <c r="C19" s="7"/>
    </row>
    <row r="20" spans="1:3" ht="12.75">
      <c r="A20" s="4" t="s">
        <v>6</v>
      </c>
      <c r="B20" s="6"/>
      <c r="C20" s="7"/>
    </row>
    <row r="21" spans="1:3" ht="12.75">
      <c r="A21" s="6" t="s">
        <v>4</v>
      </c>
      <c r="B21" s="6"/>
      <c r="C21" s="7"/>
    </row>
    <row r="22" spans="1:3" ht="12.75">
      <c r="A22" s="5" t="s">
        <v>7</v>
      </c>
      <c r="B22" s="5" t="s">
        <v>8</v>
      </c>
      <c r="C22" s="7"/>
    </row>
    <row r="23" spans="1:3" ht="25.5">
      <c r="A23" s="35" t="s">
        <v>84</v>
      </c>
      <c r="B23" s="42"/>
      <c r="C23" s="7"/>
    </row>
    <row r="24" spans="1:3" ht="12.75">
      <c r="A24" s="41"/>
      <c r="B24" s="41"/>
      <c r="C24" s="7"/>
    </row>
    <row r="25" spans="1:3" ht="12.75">
      <c r="A25" s="41"/>
      <c r="B25" s="41"/>
      <c r="C25" s="7"/>
    </row>
    <row r="26" ht="12.75">
      <c r="A26" s="2"/>
    </row>
    <row r="27" spans="1:2" ht="12.75">
      <c r="A27" s="21"/>
      <c r="B27" s="21"/>
    </row>
    <row r="28" spans="1:2" ht="12.75">
      <c r="A28" s="21"/>
      <c r="B28" s="21"/>
    </row>
    <row r="29" spans="1:2" ht="12.75">
      <c r="A29" s="21"/>
      <c r="B29" s="21"/>
    </row>
    <row r="30" spans="1:2" ht="12.75">
      <c r="A30" s="21"/>
      <c r="B30" s="21"/>
    </row>
    <row r="31" spans="1:2" ht="12.75">
      <c r="A31" s="21"/>
      <c r="B31" s="21"/>
    </row>
    <row r="32" spans="1:2" ht="12.75">
      <c r="A32" s="21"/>
      <c r="B32" s="21"/>
    </row>
    <row r="33" spans="1:2" ht="12.75">
      <c r="A33" s="21"/>
      <c r="B33" s="21"/>
    </row>
    <row r="34" spans="1:2" ht="12.75">
      <c r="A34" s="21"/>
      <c r="B34" s="21"/>
    </row>
    <row r="35" spans="1:2" ht="12.75">
      <c r="A35" s="21"/>
      <c r="B35" s="21"/>
    </row>
    <row r="36" spans="1:2" ht="12.75">
      <c r="A36" s="21"/>
      <c r="B36" s="21"/>
    </row>
    <row r="37" spans="1:2" ht="12.75">
      <c r="A37" s="21"/>
      <c r="B37" s="21"/>
    </row>
    <row r="38" spans="1:2" ht="12.75">
      <c r="A38" s="21"/>
      <c r="B38" s="21"/>
    </row>
    <row r="39" spans="1:2" ht="12.75">
      <c r="A39" s="21"/>
      <c r="B39" s="21"/>
    </row>
    <row r="40" spans="1:2" ht="12.75">
      <c r="A40" s="21"/>
      <c r="B40" s="21"/>
    </row>
    <row r="41" spans="1:2" ht="12.75">
      <c r="A41" s="21"/>
      <c r="B41" s="21"/>
    </row>
    <row r="42" spans="1:2" ht="12.75">
      <c r="A42" s="21"/>
      <c r="B42" s="21"/>
    </row>
    <row r="43" spans="1:2" ht="12.75">
      <c r="A43" s="21"/>
      <c r="B43" s="21"/>
    </row>
    <row r="44" spans="1:2" ht="12.75">
      <c r="A44" s="21"/>
      <c r="B44" s="21"/>
    </row>
    <row r="45" spans="1:2" ht="12.75">
      <c r="A45" s="21"/>
      <c r="B45" s="21"/>
    </row>
    <row r="46" spans="1:2" ht="12.75">
      <c r="A46" s="21"/>
      <c r="B46" s="21"/>
    </row>
    <row r="47" spans="1:2" ht="12.75">
      <c r="A47" s="21"/>
      <c r="B47" s="21"/>
    </row>
    <row r="48" spans="1:2" ht="12.75">
      <c r="A48" s="21"/>
      <c r="B48" s="21"/>
    </row>
    <row r="49" spans="1:2" ht="12.75">
      <c r="A49" s="21"/>
      <c r="B49" s="21"/>
    </row>
    <row r="50" spans="1:2" ht="12.75">
      <c r="A50" s="21"/>
      <c r="B50" s="21"/>
    </row>
    <row r="51" spans="1:2" ht="12.75">
      <c r="A51" s="21"/>
      <c r="B51" s="21"/>
    </row>
    <row r="52" spans="1:2" ht="12.75">
      <c r="A52" s="21"/>
      <c r="B52" s="21"/>
    </row>
    <row r="53" spans="1:2" ht="12.75">
      <c r="A53" s="21"/>
      <c r="B53" s="21"/>
    </row>
    <row r="54" spans="1:2" ht="12.75">
      <c r="A54" s="21"/>
      <c r="B54" s="21"/>
    </row>
    <row r="55" spans="1:2" ht="12.75">
      <c r="A55" s="21"/>
      <c r="B55" s="21"/>
    </row>
  </sheetData>
  <mergeCells count="1">
    <mergeCell ref="A1:B1"/>
  </mergeCells>
  <printOptions horizontalCentered="1"/>
  <pageMargins left="0.42" right="0.28" top="0.65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50"/>
  <sheetViews>
    <sheetView tabSelected="1" workbookViewId="0" topLeftCell="A22">
      <selection activeCell="B32" sqref="B32"/>
    </sheetView>
  </sheetViews>
  <sheetFormatPr defaultColWidth="9.00390625" defaultRowHeight="12.75"/>
  <cols>
    <col min="1" max="1" width="70.25390625" style="0" customWidth="1"/>
    <col min="2" max="2" width="51.625" style="0" customWidth="1"/>
  </cols>
  <sheetData>
    <row r="1" spans="1:2" ht="24.75" customHeight="1">
      <c r="A1" s="71" t="s">
        <v>85</v>
      </c>
      <c r="B1" s="71"/>
    </row>
    <row r="2" spans="1:2" ht="12.75">
      <c r="A2" s="8"/>
      <c r="B2" s="8"/>
    </row>
    <row r="3" spans="1:2" ht="49.5" customHeight="1">
      <c r="A3" s="6" t="s">
        <v>0</v>
      </c>
      <c r="B3" s="16" t="str">
        <f>'Тарифы пр-во'!B3</f>
        <v>ООО "Газпром трансгаз Екатеринбург"
филиал Далматовское линейное производственное управление магистральных газопроводов
(с. Песчано-Коледино)</v>
      </c>
    </row>
    <row r="4" spans="1:2" ht="12.75">
      <c r="A4" s="6" t="s">
        <v>1</v>
      </c>
      <c r="B4" s="16">
        <f>'Тарифы пр-во'!B4</f>
        <v>6608007434</v>
      </c>
    </row>
    <row r="5" spans="1:2" ht="12.75">
      <c r="A5" s="6" t="s">
        <v>2</v>
      </c>
      <c r="B5" s="16">
        <f>'Тарифы пр-во'!B5</f>
        <v>450602001</v>
      </c>
    </row>
    <row r="6" spans="1:2" ht="12.75">
      <c r="A6" s="6" t="s">
        <v>5</v>
      </c>
      <c r="B6" s="16" t="str">
        <f>'Тарифы пр-во'!B6</f>
        <v>620219, г. Екатеринбург, а/я 63, ул. К.Цеткин, 14</v>
      </c>
    </row>
    <row r="7" spans="1:2" ht="14.25" customHeight="1">
      <c r="A7" s="6" t="s">
        <v>9</v>
      </c>
      <c r="B7" s="16" t="str">
        <f>'Свод тарифы'!B8</f>
        <v>факт 2012</v>
      </c>
    </row>
    <row r="8" spans="1:2" ht="12.75">
      <c r="A8" s="8"/>
      <c r="B8" s="27"/>
    </row>
    <row r="9" spans="1:2" ht="12.75">
      <c r="A9" s="10"/>
      <c r="B9" s="10"/>
    </row>
    <row r="10" spans="1:2" ht="12.75">
      <c r="A10" s="5" t="s">
        <v>10</v>
      </c>
      <c r="B10" s="5" t="s">
        <v>8</v>
      </c>
    </row>
    <row r="11" spans="1:2" ht="38.25">
      <c r="A11" s="35" t="s">
        <v>86</v>
      </c>
      <c r="B11" s="36" t="s">
        <v>143</v>
      </c>
    </row>
    <row r="12" spans="1:2" ht="22.5" customHeight="1">
      <c r="A12" s="35" t="s">
        <v>11</v>
      </c>
      <c r="B12" s="48">
        <v>499.7</v>
      </c>
    </row>
    <row r="13" spans="1:2" ht="26.25" customHeight="1">
      <c r="A13" s="35" t="s">
        <v>87</v>
      </c>
      <c r="B13" s="47">
        <f>B14+B15+B18+B19+B20+B21+B23+B25+B26</f>
        <v>2131.0099999999998</v>
      </c>
    </row>
    <row r="14" spans="1:2" ht="30.75" customHeight="1">
      <c r="A14" s="4" t="s">
        <v>88</v>
      </c>
      <c r="B14" s="5"/>
    </row>
    <row r="15" spans="1:2" ht="30.75" customHeight="1">
      <c r="A15" s="4" t="s">
        <v>89</v>
      </c>
      <c r="B15" s="58">
        <v>678.5</v>
      </c>
    </row>
    <row r="16" spans="1:2" ht="12.75">
      <c r="A16" s="49" t="s">
        <v>12</v>
      </c>
      <c r="B16" s="50">
        <v>4.118642732536168</v>
      </c>
    </row>
    <row r="17" spans="1:2" ht="12.75">
      <c r="A17" s="49" t="s">
        <v>13</v>
      </c>
      <c r="B17" s="54">
        <v>157.394</v>
      </c>
    </row>
    <row r="18" spans="1:2" ht="18" customHeight="1">
      <c r="A18" s="4" t="s">
        <v>90</v>
      </c>
      <c r="B18" s="53"/>
    </row>
    <row r="19" spans="1:2" ht="31.5" customHeight="1">
      <c r="A19" s="4" t="s">
        <v>91</v>
      </c>
      <c r="B19" s="53">
        <f>454.85+137</f>
        <v>591.85</v>
      </c>
    </row>
    <row r="20" spans="1:2" ht="33" customHeight="1">
      <c r="A20" s="4" t="s">
        <v>14</v>
      </c>
      <c r="B20" s="53">
        <v>68.1</v>
      </c>
    </row>
    <row r="21" spans="1:2" ht="18" customHeight="1">
      <c r="A21" s="4" t="s">
        <v>92</v>
      </c>
      <c r="B21" s="53"/>
    </row>
    <row r="22" spans="1:2" ht="12.75">
      <c r="A22" s="49" t="s">
        <v>15</v>
      </c>
      <c r="B22" s="53"/>
    </row>
    <row r="23" spans="1:2" ht="25.5" customHeight="1">
      <c r="A23" s="22" t="s">
        <v>93</v>
      </c>
      <c r="B23" s="53">
        <f>462.01+7.96</f>
        <v>469.96999999999997</v>
      </c>
    </row>
    <row r="24" spans="1:2" ht="12.75">
      <c r="A24" s="49" t="s">
        <v>16</v>
      </c>
      <c r="B24" s="53"/>
    </row>
    <row r="25" spans="1:2" ht="25.5">
      <c r="A25" s="4" t="s">
        <v>94</v>
      </c>
      <c r="B25" s="53">
        <v>215.7</v>
      </c>
    </row>
    <row r="26" spans="1:2" ht="38.25">
      <c r="A26" s="4" t="s">
        <v>17</v>
      </c>
      <c r="B26" s="53">
        <v>106.89</v>
      </c>
    </row>
    <row r="27" spans="1:2" ht="15" customHeight="1">
      <c r="A27" s="35" t="s">
        <v>95</v>
      </c>
      <c r="B27" s="51">
        <v>130.4</v>
      </c>
    </row>
    <row r="28" spans="1:2" ht="28.5" customHeight="1">
      <c r="A28" s="35" t="s">
        <v>151</v>
      </c>
      <c r="B28" s="51"/>
    </row>
    <row r="29" spans="1:2" ht="38.25">
      <c r="A29" s="4" t="s">
        <v>96</v>
      </c>
      <c r="B29" s="5"/>
    </row>
    <row r="30" spans="1:2" ht="19.5" customHeight="1">
      <c r="A30" s="4" t="s">
        <v>18</v>
      </c>
      <c r="B30" s="5">
        <v>-861.46188</v>
      </c>
    </row>
    <row r="31" spans="1:2" ht="19.5" customHeight="1">
      <c r="A31" s="49" t="s">
        <v>19</v>
      </c>
      <c r="B31" s="5">
        <f>B30</f>
        <v>-861.46188</v>
      </c>
    </row>
    <row r="32" spans="1:2" ht="25.5">
      <c r="A32" s="4" t="s">
        <v>97</v>
      </c>
      <c r="B32" s="5"/>
    </row>
    <row r="33" spans="1:2" ht="18.75" customHeight="1">
      <c r="A33" s="35" t="s">
        <v>98</v>
      </c>
      <c r="B33" s="51">
        <v>50.5</v>
      </c>
    </row>
    <row r="34" spans="1:2" ht="18.75" customHeight="1">
      <c r="A34" s="35" t="s">
        <v>99</v>
      </c>
      <c r="B34" s="51"/>
    </row>
    <row r="35" spans="1:2" ht="18.75" customHeight="1">
      <c r="A35" s="4" t="s">
        <v>100</v>
      </c>
      <c r="B35" s="5"/>
    </row>
    <row r="36" spans="1:2" ht="18.75" customHeight="1">
      <c r="A36" s="35" t="s">
        <v>101</v>
      </c>
      <c r="B36" s="51">
        <v>50.5</v>
      </c>
    </row>
    <row r="37" spans="1:2" ht="18.75" customHeight="1">
      <c r="A37" s="49" t="s">
        <v>102</v>
      </c>
      <c r="B37" s="5">
        <v>50.5</v>
      </c>
    </row>
    <row r="38" spans="1:2" ht="18.75" customHeight="1">
      <c r="A38" s="49" t="s">
        <v>103</v>
      </c>
      <c r="B38" s="5"/>
    </row>
    <row r="39" spans="1:2" ht="18.75" customHeight="1">
      <c r="A39" s="35" t="s">
        <v>104</v>
      </c>
      <c r="B39" s="52"/>
    </row>
    <row r="40" spans="1:2" ht="18.75" customHeight="1">
      <c r="A40" s="4" t="s">
        <v>105</v>
      </c>
      <c r="B40" s="53">
        <v>27.3286</v>
      </c>
    </row>
    <row r="41" spans="1:2" ht="18.75" customHeight="1">
      <c r="A41" s="4" t="s">
        <v>106</v>
      </c>
      <c r="B41" s="5">
        <v>2</v>
      </c>
    </row>
    <row r="42" spans="1:2" ht="18.75" customHeight="1">
      <c r="A42" s="4" t="s">
        <v>107</v>
      </c>
      <c r="B42" s="5">
        <v>1</v>
      </c>
    </row>
    <row r="43" spans="1:2" ht="25.5">
      <c r="A43" s="4" t="s">
        <v>108</v>
      </c>
      <c r="B43" s="5">
        <v>2</v>
      </c>
    </row>
    <row r="44" spans="1:2" ht="25.5">
      <c r="A44" s="4" t="s">
        <v>109</v>
      </c>
      <c r="B44" s="56">
        <f>B17/(B33-B45)</f>
        <v>3.116712871287129</v>
      </c>
    </row>
    <row r="45" spans="1:2" ht="25.5">
      <c r="A45" s="4" t="s">
        <v>110</v>
      </c>
      <c r="B45" s="56"/>
    </row>
    <row r="46" spans="1:2" ht="25.5">
      <c r="A46" s="4" t="s">
        <v>111</v>
      </c>
      <c r="B46" s="60"/>
    </row>
    <row r="47" spans="1:2" ht="64.5" customHeight="1">
      <c r="A47" s="73" t="s">
        <v>144</v>
      </c>
      <c r="B47" s="61" t="s">
        <v>165</v>
      </c>
    </row>
    <row r="48" spans="1:2" ht="27" customHeight="1">
      <c r="A48" s="73"/>
      <c r="B48" s="62" t="s">
        <v>146</v>
      </c>
    </row>
    <row r="50" ht="12.75">
      <c r="B50" s="57"/>
    </row>
  </sheetData>
  <mergeCells count="2">
    <mergeCell ref="A1:B1"/>
    <mergeCell ref="A47:A48"/>
  </mergeCells>
  <dataValidations count="2">
    <dataValidation type="textLength" operator="lessThanOrEqual" allowBlank="1" showInputMessage="1" showErrorMessage="1" sqref="B47:B48 B50">
      <formula1>300</formula1>
    </dataValidation>
    <dataValidation type="decimal" allowBlank="1" showInputMessage="1" showErrorMessage="1" sqref="B12 B40:B45 B37 B15 B17">
      <formula1>-999999999999999</formula1>
      <formula2>999999999999999</formula2>
    </dataValidation>
  </dataValidations>
  <printOptions horizontalCentered="1"/>
  <pageMargins left="0.4330708661417323" right="0.5118110236220472" top="0.46" bottom="0.2362204724409449" header="0.2755905511811024" footer="0.1968503937007874"/>
  <pageSetup horizontalDpi="600" verticalDpi="600" orientation="portrait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6"/>
  <sheetViews>
    <sheetView showZeros="0" workbookViewId="0" topLeftCell="A7">
      <selection activeCell="C21" sqref="C21"/>
    </sheetView>
  </sheetViews>
  <sheetFormatPr defaultColWidth="9.00390625" defaultRowHeight="12.75"/>
  <cols>
    <col min="1" max="1" width="54.625" style="0" customWidth="1"/>
    <col min="2" max="2" width="43.875" style="0" customWidth="1"/>
  </cols>
  <sheetData>
    <row r="1" spans="1:3" ht="12.75" customHeight="1">
      <c r="A1" s="71" t="s">
        <v>145</v>
      </c>
      <c r="B1" s="71"/>
      <c r="C1" s="7"/>
    </row>
    <row r="2" spans="1:3" ht="53.25" customHeight="1">
      <c r="A2" s="72"/>
      <c r="B2" s="72"/>
      <c r="C2" s="7"/>
    </row>
    <row r="3" spans="1:3" ht="66.75" customHeight="1">
      <c r="A3" s="6" t="s">
        <v>0</v>
      </c>
      <c r="B3" s="16" t="str">
        <f>Показатели!B3</f>
        <v>ООО "Газпром трансгаз Екатеринбург"
филиал Далматовское линейное производственное управление магистральных газопроводов
(с. Песчано-Коледино)</v>
      </c>
      <c r="C3" s="7"/>
    </row>
    <row r="4" spans="1:3" ht="12.75">
      <c r="A4" s="6" t="s">
        <v>1</v>
      </c>
      <c r="B4" s="16">
        <f>Показатели!B4</f>
        <v>6608007434</v>
      </c>
      <c r="C4" s="7"/>
    </row>
    <row r="5" spans="1:3" ht="12.75">
      <c r="A5" s="6" t="s">
        <v>2</v>
      </c>
      <c r="B5" s="16">
        <f>Показатели!B5</f>
        <v>450602001</v>
      </c>
      <c r="C5" s="7"/>
    </row>
    <row r="6" spans="1:3" ht="25.5">
      <c r="A6" s="6" t="s">
        <v>5</v>
      </c>
      <c r="B6" s="16" t="str">
        <f>Показатели!B6</f>
        <v>620219, г. Екатеринбург, а/я 63, ул. К.Цеткин, 14</v>
      </c>
      <c r="C6" s="7"/>
    </row>
    <row r="7" spans="1:3" ht="27" customHeight="1">
      <c r="A7" s="17"/>
      <c r="B7" s="17"/>
      <c r="C7" s="7"/>
    </row>
    <row r="8" spans="1:3" ht="21" customHeight="1">
      <c r="A8" s="16" t="s">
        <v>20</v>
      </c>
      <c r="B8" s="16" t="s">
        <v>8</v>
      </c>
      <c r="C8" s="7"/>
    </row>
    <row r="9" spans="1:3" ht="25.5">
      <c r="A9" s="4" t="s">
        <v>112</v>
      </c>
      <c r="B9" s="16">
        <v>0</v>
      </c>
      <c r="C9" s="7"/>
    </row>
    <row r="10" spans="1:3" ht="25.5">
      <c r="A10" s="4" t="s">
        <v>113</v>
      </c>
      <c r="B10" s="16">
        <v>0</v>
      </c>
      <c r="C10" s="7"/>
    </row>
    <row r="11" spans="1:3" ht="25.5">
      <c r="A11" s="4" t="s">
        <v>114</v>
      </c>
      <c r="B11" s="16">
        <v>0</v>
      </c>
      <c r="C11" s="7"/>
    </row>
    <row r="12" spans="1:3" ht="25.5">
      <c r="A12" s="4" t="s">
        <v>115</v>
      </c>
      <c r="B12" s="16">
        <v>43</v>
      </c>
      <c r="C12" s="7"/>
    </row>
    <row r="13" spans="1:2" ht="12.75">
      <c r="A13" s="22" t="s">
        <v>116</v>
      </c>
      <c r="B13" s="16">
        <v>27</v>
      </c>
    </row>
    <row r="14" spans="1:2" ht="12.75">
      <c r="A14" s="22" t="s">
        <v>117</v>
      </c>
      <c r="B14" s="16">
        <v>27</v>
      </c>
    </row>
    <row r="15" spans="1:2" ht="12.75">
      <c r="A15" s="22" t="s">
        <v>118</v>
      </c>
      <c r="B15" s="16">
        <v>27</v>
      </c>
    </row>
    <row r="16" spans="1:2" ht="12.75">
      <c r="A16" s="22" t="s">
        <v>119</v>
      </c>
      <c r="B16" s="16">
        <v>27</v>
      </c>
    </row>
    <row r="17" spans="1:2" ht="12.75">
      <c r="A17" s="22" t="s">
        <v>120</v>
      </c>
      <c r="B17" s="16">
        <v>27</v>
      </c>
    </row>
    <row r="18" spans="1:2" ht="12.75">
      <c r="A18" s="22" t="s">
        <v>121</v>
      </c>
      <c r="B18" s="16">
        <v>16</v>
      </c>
    </row>
    <row r="19" spans="1:2" ht="12.75">
      <c r="A19" s="22" t="s">
        <v>122</v>
      </c>
      <c r="B19" s="16">
        <v>16</v>
      </c>
    </row>
    <row r="20" spans="1:2" ht="38.25">
      <c r="A20" s="4" t="s">
        <v>123</v>
      </c>
      <c r="B20" s="16">
        <v>10</v>
      </c>
    </row>
    <row r="21" spans="1:2" ht="12.75">
      <c r="A21" s="22" t="s">
        <v>116</v>
      </c>
      <c r="B21" s="16">
        <v>1</v>
      </c>
    </row>
    <row r="22" spans="1:2" ht="12.75">
      <c r="A22" s="22" t="s">
        <v>117</v>
      </c>
      <c r="B22" s="16">
        <v>7</v>
      </c>
    </row>
    <row r="23" spans="1:2" ht="12.75">
      <c r="A23" s="22" t="s">
        <v>119</v>
      </c>
      <c r="B23" s="16">
        <v>2</v>
      </c>
    </row>
    <row r="24" spans="1:2" ht="12.75">
      <c r="A24" s="22" t="s">
        <v>120</v>
      </c>
      <c r="B24" s="16">
        <v>0</v>
      </c>
    </row>
    <row r="25" spans="1:2" ht="12.75">
      <c r="A25" s="22" t="s">
        <v>121</v>
      </c>
      <c r="B25" s="16">
        <v>0</v>
      </c>
    </row>
    <row r="26" spans="1:2" ht="12.75">
      <c r="A26" s="22" t="s">
        <v>122</v>
      </c>
      <c r="B26" s="16">
        <v>0</v>
      </c>
    </row>
  </sheetData>
  <mergeCells count="1">
    <mergeCell ref="A1:B2"/>
  </mergeCells>
  <printOptions horizontalCentered="1"/>
  <pageMargins left="0.26" right="0.4724409448818898" top="0.6" bottom="0.984251968503937" header="0.5118110236220472" footer="0.5118110236220472"/>
  <pageSetup horizontalDpi="600" verticalDpi="600" orientation="portrait" paperSize="9" scale="8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57"/>
  <sheetViews>
    <sheetView workbookViewId="0" topLeftCell="A1">
      <selection activeCell="G20" sqref="G20"/>
    </sheetView>
  </sheetViews>
  <sheetFormatPr defaultColWidth="9.00390625" defaultRowHeight="12.75"/>
  <cols>
    <col min="1" max="1" width="46.25390625" style="0" customWidth="1"/>
    <col min="2" max="2" width="21.00390625" style="0" customWidth="1"/>
    <col min="3" max="3" width="20.125" style="0" customWidth="1"/>
    <col min="4" max="12" width="5.375" style="0" customWidth="1"/>
    <col min="13" max="13" width="6.75390625" style="0" customWidth="1"/>
    <col min="14" max="14" width="4.00390625" style="0" customWidth="1"/>
  </cols>
  <sheetData>
    <row r="1" spans="1:16" ht="31.5" customHeight="1">
      <c r="A1" s="72" t="s">
        <v>21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21"/>
      <c r="P1" s="21"/>
    </row>
    <row r="2" spans="1:16" ht="49.5" customHeight="1">
      <c r="A2" s="6" t="s">
        <v>0</v>
      </c>
      <c r="B2" s="75" t="str">
        <f>Показатели!B3</f>
        <v>ООО "Газпром трансгаз Екатеринбург"
филиал Далматовское линейное производственное управление магистральных газопроводов
(с. Песчано-Коледино)</v>
      </c>
      <c r="C2" s="75"/>
      <c r="D2" s="75"/>
      <c r="E2" s="75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</row>
    <row r="3" spans="1:16" ht="12.75">
      <c r="A3" s="6" t="s">
        <v>1</v>
      </c>
      <c r="B3" s="75">
        <f>Показатели!B4</f>
        <v>6608007434</v>
      </c>
      <c r="C3" s="75"/>
      <c r="D3" s="75"/>
      <c r="E3" s="75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</row>
    <row r="4" spans="1:16" ht="12.75">
      <c r="A4" s="6" t="s">
        <v>2</v>
      </c>
      <c r="B4" s="75">
        <f>Показатели!B5</f>
        <v>450602001</v>
      </c>
      <c r="C4" s="75"/>
      <c r="D4" s="75"/>
      <c r="E4" s="75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</row>
    <row r="5" spans="1:16" ht="12.75" customHeight="1">
      <c r="A5" s="6" t="s">
        <v>5</v>
      </c>
      <c r="B5" s="75" t="str">
        <f>Показатели!B6</f>
        <v>620219, г. Екатеринбург, а/я 63, ул. К.Цеткин, 14</v>
      </c>
      <c r="C5" s="75"/>
      <c r="D5" s="75"/>
      <c r="E5" s="75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</row>
    <row r="6" spans="1:16" ht="12.75">
      <c r="A6" s="4" t="s">
        <v>22</v>
      </c>
      <c r="B6" s="75" t="s">
        <v>67</v>
      </c>
      <c r="C6" s="75"/>
      <c r="D6" s="75"/>
      <c r="E6" s="75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</row>
    <row r="7" spans="1:5" ht="12.75">
      <c r="A7" s="4" t="s">
        <v>23</v>
      </c>
      <c r="B7" s="75"/>
      <c r="C7" s="75"/>
      <c r="D7" s="75"/>
      <c r="E7" s="75"/>
    </row>
    <row r="8" spans="1:5" ht="25.5">
      <c r="A8" s="4" t="s">
        <v>24</v>
      </c>
      <c r="B8" s="75"/>
      <c r="C8" s="75"/>
      <c r="D8" s="75"/>
      <c r="E8" s="75"/>
    </row>
    <row r="10" ht="38.25">
      <c r="A10" s="43" t="s">
        <v>25</v>
      </c>
    </row>
    <row r="11" spans="1:3" ht="63.75">
      <c r="A11" s="13" t="s">
        <v>124</v>
      </c>
      <c r="B11" s="14" t="s">
        <v>26</v>
      </c>
      <c r="C11" s="14" t="s">
        <v>27</v>
      </c>
    </row>
    <row r="12" spans="1:3" ht="12.75">
      <c r="A12" s="11" t="s">
        <v>28</v>
      </c>
      <c r="B12" s="11"/>
      <c r="C12" s="11"/>
    </row>
    <row r="13" spans="1:3" ht="12.75">
      <c r="A13" s="11" t="s">
        <v>29</v>
      </c>
      <c r="B13" s="11"/>
      <c r="C13" s="11"/>
    </row>
    <row r="14" spans="1:3" ht="12.75">
      <c r="A14" s="11" t="s">
        <v>30</v>
      </c>
      <c r="B14" s="11"/>
      <c r="C14" s="11"/>
    </row>
    <row r="15" spans="1:3" ht="12.75">
      <c r="A15" s="11" t="s">
        <v>31</v>
      </c>
      <c r="B15" s="11"/>
      <c r="C15" s="11"/>
    </row>
    <row r="17" spans="1:5" ht="12.75">
      <c r="A17" s="11" t="s">
        <v>0</v>
      </c>
      <c r="B17" s="74"/>
      <c r="C17" s="74"/>
      <c r="D17" s="74"/>
      <c r="E17" s="7"/>
    </row>
    <row r="18" spans="1:5" ht="12.75">
      <c r="A18" s="11" t="s">
        <v>1</v>
      </c>
      <c r="B18" s="74"/>
      <c r="C18" s="74"/>
      <c r="D18" s="74"/>
      <c r="E18" s="7"/>
    </row>
    <row r="19" spans="1:5" ht="12.75">
      <c r="A19" s="11" t="s">
        <v>2</v>
      </c>
      <c r="B19" s="74"/>
      <c r="C19" s="74"/>
      <c r="D19" s="74"/>
      <c r="E19" s="7"/>
    </row>
    <row r="20" spans="1:5" ht="12.75">
      <c r="A20" s="11" t="s">
        <v>5</v>
      </c>
      <c r="B20" s="74"/>
      <c r="C20" s="74"/>
      <c r="D20" s="74"/>
      <c r="E20" s="7"/>
    </row>
    <row r="21" spans="1:5" ht="12.75">
      <c r="A21" s="8"/>
      <c r="B21" s="8"/>
      <c r="C21" s="8"/>
      <c r="D21" s="8"/>
      <c r="E21" s="7"/>
    </row>
    <row r="22" spans="1:5" ht="12.75">
      <c r="A22" s="76" t="s">
        <v>32</v>
      </c>
      <c r="B22" s="76"/>
      <c r="C22" s="76"/>
      <c r="D22" s="76"/>
      <c r="E22" s="7"/>
    </row>
    <row r="23" spans="1:5" ht="12.75">
      <c r="A23" s="64" t="s">
        <v>33</v>
      </c>
      <c r="B23" s="64" t="s">
        <v>34</v>
      </c>
      <c r="C23" s="64" t="s">
        <v>35</v>
      </c>
      <c r="D23" s="64" t="s">
        <v>36</v>
      </c>
      <c r="E23" s="7"/>
    </row>
    <row r="24" spans="1:5" ht="12.75">
      <c r="A24" s="64"/>
      <c r="B24" s="64"/>
      <c r="C24" s="64"/>
      <c r="D24" s="64"/>
      <c r="E24" s="7"/>
    </row>
    <row r="25" spans="1:5" ht="12.75">
      <c r="A25" s="64" t="s">
        <v>37</v>
      </c>
      <c r="B25" s="64"/>
      <c r="C25" s="64"/>
      <c r="D25" s="64"/>
      <c r="E25" s="7"/>
    </row>
    <row r="26" spans="1:5" ht="12.75">
      <c r="A26" s="18" t="s">
        <v>38</v>
      </c>
      <c r="B26" s="26"/>
      <c r="C26" s="26"/>
      <c r="D26" s="26"/>
      <c r="E26" s="7"/>
    </row>
    <row r="27" spans="1:5" ht="25.5">
      <c r="A27" s="18" t="s">
        <v>39</v>
      </c>
      <c r="B27" s="44"/>
      <c r="C27" s="44"/>
      <c r="D27" s="13"/>
      <c r="E27" s="7"/>
    </row>
    <row r="28" spans="1:5" ht="25.5">
      <c r="A28" s="18" t="s">
        <v>40</v>
      </c>
      <c r="B28" s="44"/>
      <c r="C28" s="44"/>
      <c r="D28" s="13"/>
      <c r="E28" s="7"/>
    </row>
    <row r="29" spans="1:5" ht="12.75">
      <c r="A29" s="18" t="s">
        <v>41</v>
      </c>
      <c r="B29" s="44"/>
      <c r="C29" s="44"/>
      <c r="D29" s="13"/>
      <c r="E29" s="7"/>
    </row>
    <row r="30" spans="1:5" ht="25.5">
      <c r="A30" s="18" t="s">
        <v>42</v>
      </c>
      <c r="B30" s="44"/>
      <c r="C30" s="44"/>
      <c r="D30" s="13"/>
      <c r="E30" s="7"/>
    </row>
    <row r="31" spans="1:5" ht="12.75">
      <c r="A31" s="18" t="s">
        <v>125</v>
      </c>
      <c r="B31" s="44"/>
      <c r="C31" s="44"/>
      <c r="D31" s="13"/>
      <c r="E31" s="7"/>
    </row>
    <row r="32" spans="1:5" ht="12.75">
      <c r="A32" s="18" t="s">
        <v>126</v>
      </c>
      <c r="B32" s="44"/>
      <c r="C32" s="44"/>
      <c r="D32" s="13"/>
      <c r="E32" s="7"/>
    </row>
    <row r="33" spans="1:5" ht="25.5">
      <c r="A33" s="18" t="s">
        <v>127</v>
      </c>
      <c r="B33" s="44"/>
      <c r="C33" s="44"/>
      <c r="D33" s="13"/>
      <c r="E33" s="7"/>
    </row>
    <row r="34" spans="1:5" ht="25.5">
      <c r="A34" s="18" t="s">
        <v>43</v>
      </c>
      <c r="B34" s="44"/>
      <c r="C34" s="44"/>
      <c r="D34" s="13"/>
      <c r="E34" s="7"/>
    </row>
    <row r="35" spans="1:5" ht="25.5">
      <c r="A35" s="18" t="s">
        <v>44</v>
      </c>
      <c r="B35" s="44"/>
      <c r="C35" s="44"/>
      <c r="D35" s="13"/>
      <c r="E35" s="7"/>
    </row>
    <row r="36" spans="1:5" ht="25.5">
      <c r="A36" s="18" t="s">
        <v>128</v>
      </c>
      <c r="B36" s="44"/>
      <c r="C36" s="44"/>
      <c r="D36" s="13"/>
      <c r="E36" s="7"/>
    </row>
    <row r="37" spans="1:5" ht="12.75">
      <c r="A37" s="18" t="s">
        <v>129</v>
      </c>
      <c r="B37" s="44"/>
      <c r="C37" s="18"/>
      <c r="D37" s="18"/>
      <c r="E37" s="7"/>
    </row>
    <row r="38" spans="1:5" ht="25.5">
      <c r="A38" s="18" t="s">
        <v>130</v>
      </c>
      <c r="B38" s="44"/>
      <c r="C38" s="44"/>
      <c r="D38" s="13"/>
      <c r="E38" s="7"/>
    </row>
    <row r="39" spans="1:5" ht="25.5">
      <c r="A39" s="18" t="s">
        <v>131</v>
      </c>
      <c r="B39" s="44"/>
      <c r="C39" s="44"/>
      <c r="D39" s="13"/>
      <c r="E39" s="7"/>
    </row>
    <row r="40" spans="1:5" ht="12.75">
      <c r="A40" s="18" t="s">
        <v>132</v>
      </c>
      <c r="B40" s="44"/>
      <c r="C40" s="44"/>
      <c r="D40" s="13"/>
      <c r="E40" s="7"/>
    </row>
    <row r="41" spans="1:5" ht="25.5">
      <c r="A41" s="18" t="s">
        <v>133</v>
      </c>
      <c r="B41" s="44"/>
      <c r="C41" s="44"/>
      <c r="D41" s="13"/>
      <c r="E41" s="7"/>
    </row>
    <row r="42" spans="1:5" ht="25.5">
      <c r="A42" s="18" t="s">
        <v>45</v>
      </c>
      <c r="B42" s="44"/>
      <c r="C42" s="44"/>
      <c r="D42" s="44"/>
      <c r="E42" s="7"/>
    </row>
    <row r="43" spans="1:5" ht="25.5">
      <c r="A43" s="45" t="s">
        <v>46</v>
      </c>
      <c r="B43" s="44"/>
      <c r="C43" s="44"/>
      <c r="D43" s="44"/>
      <c r="E43" s="7"/>
    </row>
    <row r="45" spans="1:14" ht="12.75">
      <c r="A45" s="15" t="s">
        <v>0</v>
      </c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</row>
    <row r="46" spans="1:14" ht="12.75">
      <c r="A46" s="15" t="s">
        <v>1</v>
      </c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</row>
    <row r="47" spans="1:14" ht="12.75">
      <c r="A47" s="15" t="s">
        <v>2</v>
      </c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</row>
    <row r="48" spans="1:14" ht="12.75">
      <c r="A48" s="15" t="s">
        <v>5</v>
      </c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</row>
    <row r="49" spans="1:14" ht="12.75">
      <c r="A49" s="76" t="s">
        <v>47</v>
      </c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8"/>
      <c r="N49" s="8"/>
    </row>
    <row r="50" spans="1:14" ht="12.7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76" t="s">
        <v>48</v>
      </c>
      <c r="N50" s="76"/>
    </row>
    <row r="51" spans="1:14" ht="12.75">
      <c r="A51" s="77" t="s">
        <v>37</v>
      </c>
      <c r="B51" s="77" t="s">
        <v>49</v>
      </c>
      <c r="C51" s="74" t="s">
        <v>50</v>
      </c>
      <c r="D51" s="74"/>
      <c r="E51" s="74"/>
      <c r="F51" s="74"/>
      <c r="G51" s="74"/>
      <c r="H51" s="74"/>
      <c r="I51" s="74"/>
      <c r="J51" s="74"/>
      <c r="K51" s="74"/>
      <c r="L51" s="74"/>
      <c r="M51" s="77" t="s">
        <v>27</v>
      </c>
      <c r="N51" s="77"/>
    </row>
    <row r="52" spans="1:14" ht="12.75">
      <c r="A52" s="77"/>
      <c r="B52" s="77"/>
      <c r="C52" s="74" t="s">
        <v>51</v>
      </c>
      <c r="D52" s="74"/>
      <c r="E52" s="74"/>
      <c r="F52" s="74"/>
      <c r="G52" s="74"/>
      <c r="H52" s="74" t="s">
        <v>52</v>
      </c>
      <c r="I52" s="74"/>
      <c r="J52" s="74"/>
      <c r="K52" s="74"/>
      <c r="L52" s="74"/>
      <c r="M52" s="77"/>
      <c r="N52" s="77"/>
    </row>
    <row r="53" spans="1:14" ht="12.75">
      <c r="A53" s="77"/>
      <c r="B53" s="77"/>
      <c r="C53" s="11" t="s">
        <v>53</v>
      </c>
      <c r="D53" s="11" t="s">
        <v>54</v>
      </c>
      <c r="E53" s="11" t="s">
        <v>55</v>
      </c>
      <c r="F53" s="11" t="s">
        <v>56</v>
      </c>
      <c r="G53" s="11" t="s">
        <v>57</v>
      </c>
      <c r="H53" s="11" t="s">
        <v>53</v>
      </c>
      <c r="I53" s="11" t="s">
        <v>54</v>
      </c>
      <c r="J53" s="11" t="s">
        <v>55</v>
      </c>
      <c r="K53" s="11" t="s">
        <v>56</v>
      </c>
      <c r="L53" s="11" t="s">
        <v>57</v>
      </c>
      <c r="M53" s="77"/>
      <c r="N53" s="77"/>
    </row>
    <row r="54" spans="1:14" ht="12.75">
      <c r="A54" s="11" t="s">
        <v>53</v>
      </c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74"/>
      <c r="N54" s="74"/>
    </row>
    <row r="55" spans="1:14" ht="12.75">
      <c r="A55" s="11" t="s">
        <v>29</v>
      </c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74"/>
      <c r="N55" s="74"/>
    </row>
    <row r="56" spans="1:14" ht="12.75">
      <c r="A56" s="11" t="s">
        <v>58</v>
      </c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74"/>
      <c r="N56" s="74"/>
    </row>
    <row r="57" spans="1:14" ht="12.75">
      <c r="A57" s="11" t="s">
        <v>31</v>
      </c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74"/>
      <c r="N57" s="74"/>
    </row>
  </sheetData>
  <mergeCells count="34">
    <mergeCell ref="B17:D17"/>
    <mergeCell ref="B18:D18"/>
    <mergeCell ref="B7:E7"/>
    <mergeCell ref="B8:E8"/>
    <mergeCell ref="B19:D19"/>
    <mergeCell ref="B20:D20"/>
    <mergeCell ref="A22:D22"/>
    <mergeCell ref="A23:A24"/>
    <mergeCell ref="B23:B24"/>
    <mergeCell ref="C23:C24"/>
    <mergeCell ref="D23:D24"/>
    <mergeCell ref="A25:D25"/>
    <mergeCell ref="B45:N45"/>
    <mergeCell ref="B46:N46"/>
    <mergeCell ref="B47:N47"/>
    <mergeCell ref="M56:N56"/>
    <mergeCell ref="A49:L49"/>
    <mergeCell ref="M50:N50"/>
    <mergeCell ref="A51:A53"/>
    <mergeCell ref="B51:B53"/>
    <mergeCell ref="C51:L51"/>
    <mergeCell ref="M51:N53"/>
    <mergeCell ref="C52:G52"/>
    <mergeCell ref="H52:L52"/>
    <mergeCell ref="A1:N1"/>
    <mergeCell ref="M57:N57"/>
    <mergeCell ref="B2:E2"/>
    <mergeCell ref="B3:E3"/>
    <mergeCell ref="B4:E4"/>
    <mergeCell ref="B5:E5"/>
    <mergeCell ref="B6:E6"/>
    <mergeCell ref="B48:N48"/>
    <mergeCell ref="M54:N54"/>
    <mergeCell ref="M55:N55"/>
  </mergeCells>
  <printOptions/>
  <pageMargins left="0.35433070866141736" right="0.1968503937007874" top="0.5511811023622047" bottom="0.3937007874015748" header="0.31496062992125984" footer="0.1968503937007874"/>
  <pageSetup horizontalDpi="600" verticalDpi="600" orientation="portrait" paperSize="9" scale="6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4"/>
  <sheetViews>
    <sheetView workbookViewId="0" topLeftCell="A1">
      <selection activeCell="B15" sqref="B15"/>
    </sheetView>
  </sheetViews>
  <sheetFormatPr defaultColWidth="9.00390625" defaultRowHeight="12.75"/>
  <cols>
    <col min="1" max="1" width="51.00390625" style="0" customWidth="1"/>
    <col min="2" max="2" width="45.00390625" style="0" customWidth="1"/>
  </cols>
  <sheetData>
    <row r="1" spans="1:3" ht="21" customHeight="1">
      <c r="A1" s="71" t="s">
        <v>134</v>
      </c>
      <c r="B1" s="71"/>
      <c r="C1" s="7"/>
    </row>
    <row r="2" spans="1:3" ht="33.75" customHeight="1">
      <c r="A2" s="71"/>
      <c r="B2" s="71"/>
      <c r="C2" s="7"/>
    </row>
    <row r="3" spans="1:3" ht="12.75">
      <c r="A3" s="8"/>
      <c r="B3" s="8"/>
      <c r="C3" s="7"/>
    </row>
    <row r="4" spans="1:3" ht="63.75" customHeight="1">
      <c r="A4" s="6" t="s">
        <v>0</v>
      </c>
      <c r="B4" s="16" t="str">
        <f>Показатели!B3</f>
        <v>ООО "Газпром трансгаз Екатеринбург"
филиал Далматовское линейное производственное управление магистральных газопроводов
(с. Песчано-Коледино)</v>
      </c>
      <c r="C4" s="7"/>
    </row>
    <row r="5" spans="1:3" ht="12.75">
      <c r="A5" s="6" t="s">
        <v>1</v>
      </c>
      <c r="B5" s="16">
        <f>Показатели!B4</f>
        <v>6608007434</v>
      </c>
      <c r="C5" s="7"/>
    </row>
    <row r="6" spans="1:3" ht="12.75">
      <c r="A6" s="6" t="s">
        <v>2</v>
      </c>
      <c r="B6" s="16">
        <f>Показатели!B5</f>
        <v>450602001</v>
      </c>
      <c r="C6" s="7"/>
    </row>
    <row r="7" spans="1:3" ht="12.75">
      <c r="A7" s="6" t="s">
        <v>5</v>
      </c>
      <c r="B7" s="16" t="str">
        <f>Показатели!B6</f>
        <v>620219, г. Екатеринбург, а/я 63, ул. К.Цеткин, 14</v>
      </c>
      <c r="C7" s="7"/>
    </row>
    <row r="8" spans="1:3" ht="12.75">
      <c r="A8" s="20"/>
      <c r="B8" s="20"/>
      <c r="C8" s="7"/>
    </row>
    <row r="9" spans="1:3" ht="12.75">
      <c r="A9" s="20"/>
      <c r="B9" s="20"/>
      <c r="C9" s="7"/>
    </row>
    <row r="10" spans="1:3" ht="12.75">
      <c r="A10" s="12" t="s">
        <v>20</v>
      </c>
      <c r="B10" s="13" t="s">
        <v>8</v>
      </c>
      <c r="C10" s="7"/>
    </row>
    <row r="11" spans="1:3" ht="25.5">
      <c r="A11" s="24" t="s">
        <v>135</v>
      </c>
      <c r="B11" s="13">
        <v>0</v>
      </c>
      <c r="C11" s="7"/>
    </row>
    <row r="12" spans="1:3" ht="25.5">
      <c r="A12" s="24" t="s">
        <v>136</v>
      </c>
      <c r="B12" s="13">
        <v>0</v>
      </c>
      <c r="C12" s="7"/>
    </row>
    <row r="13" spans="1:3" ht="38.25">
      <c r="A13" s="24" t="s">
        <v>137</v>
      </c>
      <c r="B13" s="13">
        <v>0</v>
      </c>
      <c r="C13" s="7"/>
    </row>
    <row r="14" spans="1:3" ht="25.5">
      <c r="A14" s="24" t="s">
        <v>138</v>
      </c>
      <c r="B14" s="63">
        <v>0</v>
      </c>
      <c r="C14" s="7"/>
    </row>
  </sheetData>
  <mergeCells count="1">
    <mergeCell ref="A1:B2"/>
  </mergeCells>
  <printOptions horizontalCentered="1"/>
  <pageMargins left="0.3937007874015748" right="0.2362204724409449" top="0.6692913385826772" bottom="0.984251968503937" header="0.5118110236220472" footer="0.5118110236220472"/>
  <pageSetup horizontalDpi="600" verticalDpi="600" orientation="portrait" paperSize="9" scale="9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5"/>
  <sheetViews>
    <sheetView workbookViewId="0" topLeftCell="A1">
      <selection activeCell="K22" sqref="K22"/>
    </sheetView>
  </sheetViews>
  <sheetFormatPr defaultColWidth="9.00390625" defaultRowHeight="12.75"/>
  <cols>
    <col min="1" max="1" width="38.625" style="0" customWidth="1"/>
  </cols>
  <sheetData>
    <row r="1" spans="1:11" ht="44.25" customHeight="1">
      <c r="A1" s="71" t="s">
        <v>139</v>
      </c>
      <c r="B1" s="71"/>
      <c r="C1" s="71"/>
      <c r="D1" s="71"/>
      <c r="E1" s="71"/>
      <c r="F1" s="71"/>
      <c r="G1" s="71"/>
      <c r="H1" s="71"/>
      <c r="I1" s="71"/>
      <c r="J1" s="71"/>
      <c r="K1" s="7"/>
    </row>
    <row r="2" spans="1:11" ht="13.5" thickBot="1">
      <c r="A2" s="3"/>
      <c r="B2" s="9"/>
      <c r="C2" s="9"/>
      <c r="D2" s="9"/>
      <c r="E2" s="9"/>
      <c r="F2" s="9"/>
      <c r="G2" s="9"/>
      <c r="H2" s="9"/>
      <c r="I2" s="9"/>
      <c r="J2" s="9"/>
      <c r="K2" s="7"/>
    </row>
    <row r="3" spans="1:11" ht="52.5" customHeight="1" thickBot="1">
      <c r="A3" s="28" t="s">
        <v>0</v>
      </c>
      <c r="B3" s="78" t="str">
        <f>Показатели!B3</f>
        <v>ООО "Газпром трансгаз Екатеринбург"
филиал Далматовское линейное производственное управление магистральных газопроводов
(с. Песчано-Коледино)</v>
      </c>
      <c r="C3" s="79"/>
      <c r="D3" s="79"/>
      <c r="E3" s="79"/>
      <c r="F3" s="79"/>
      <c r="G3" s="79"/>
      <c r="H3" s="79"/>
      <c r="I3" s="79"/>
      <c r="J3" s="80"/>
      <c r="K3" s="7"/>
    </row>
    <row r="4" spans="1:11" ht="13.5" thickBot="1">
      <c r="A4" s="29" t="s">
        <v>1</v>
      </c>
      <c r="B4" s="81">
        <f>Показатели!B4</f>
        <v>6608007434</v>
      </c>
      <c r="C4" s="82"/>
      <c r="D4" s="82"/>
      <c r="E4" s="82"/>
      <c r="F4" s="82"/>
      <c r="G4" s="82"/>
      <c r="H4" s="82"/>
      <c r="I4" s="82"/>
      <c r="J4" s="83"/>
      <c r="K4" s="7"/>
    </row>
    <row r="5" spans="1:11" ht="13.5" thickBot="1">
      <c r="A5" s="29" t="s">
        <v>2</v>
      </c>
      <c r="B5" s="81">
        <f>Показатели!B5</f>
        <v>450602001</v>
      </c>
      <c r="C5" s="82"/>
      <c r="D5" s="82"/>
      <c r="E5" s="82"/>
      <c r="F5" s="82"/>
      <c r="G5" s="82"/>
      <c r="H5" s="82"/>
      <c r="I5" s="82"/>
      <c r="J5" s="83"/>
      <c r="K5" s="7"/>
    </row>
    <row r="6" spans="1:11" ht="13.5" thickBot="1">
      <c r="A6" s="29" t="s">
        <v>5</v>
      </c>
      <c r="B6" s="81" t="str">
        <f>Показатели!B6</f>
        <v>620219, г. Екатеринбург, а/я 63, ул. К.Цеткин, 14</v>
      </c>
      <c r="C6" s="82"/>
      <c r="D6" s="82"/>
      <c r="E6" s="82"/>
      <c r="F6" s="82"/>
      <c r="G6" s="82"/>
      <c r="H6" s="82"/>
      <c r="I6" s="82"/>
      <c r="J6" s="83"/>
      <c r="K6" s="7"/>
    </row>
    <row r="7" spans="1:11" ht="13.5" thickBot="1">
      <c r="A7" s="29" t="s">
        <v>59</v>
      </c>
      <c r="B7" s="81">
        <v>2012</v>
      </c>
      <c r="C7" s="82"/>
      <c r="D7" s="82"/>
      <c r="E7" s="82"/>
      <c r="F7" s="82"/>
      <c r="G7" s="82"/>
      <c r="H7" s="82"/>
      <c r="I7" s="82"/>
      <c r="J7" s="83"/>
      <c r="K7" s="7"/>
    </row>
    <row r="8" spans="1:11" ht="13.5" thickBot="1">
      <c r="A8" s="8"/>
      <c r="B8" s="93"/>
      <c r="C8" s="93"/>
      <c r="D8" s="93"/>
      <c r="E8" s="93"/>
      <c r="F8" s="8"/>
      <c r="G8" s="8"/>
      <c r="H8" s="8"/>
      <c r="I8" s="8"/>
      <c r="J8" s="8"/>
      <c r="K8" s="7"/>
    </row>
    <row r="9" spans="1:11" ht="12.75" customHeight="1">
      <c r="A9" s="84" t="s">
        <v>166</v>
      </c>
      <c r="B9" s="85"/>
      <c r="C9" s="85"/>
      <c r="D9" s="85"/>
      <c r="E9" s="85"/>
      <c r="F9" s="85"/>
      <c r="G9" s="85"/>
      <c r="H9" s="85"/>
      <c r="I9" s="85"/>
      <c r="J9" s="86"/>
      <c r="K9" s="7"/>
    </row>
    <row r="10" spans="1:11" ht="12.75">
      <c r="A10" s="87"/>
      <c r="B10" s="88"/>
      <c r="C10" s="88"/>
      <c r="D10" s="88"/>
      <c r="E10" s="88"/>
      <c r="F10" s="88"/>
      <c r="G10" s="88"/>
      <c r="H10" s="88"/>
      <c r="I10" s="88"/>
      <c r="J10" s="89"/>
      <c r="K10" s="7"/>
    </row>
    <row r="11" spans="1:11" ht="12.75">
      <c r="A11" s="87"/>
      <c r="B11" s="88"/>
      <c r="C11" s="88"/>
      <c r="D11" s="88"/>
      <c r="E11" s="88"/>
      <c r="F11" s="88"/>
      <c r="G11" s="88"/>
      <c r="H11" s="88"/>
      <c r="I11" s="88"/>
      <c r="J11" s="89"/>
      <c r="K11" s="7"/>
    </row>
    <row r="12" spans="1:11" ht="12.75">
      <c r="A12" s="87"/>
      <c r="B12" s="88"/>
      <c r="C12" s="88"/>
      <c r="D12" s="88"/>
      <c r="E12" s="88"/>
      <c r="F12" s="88"/>
      <c r="G12" s="88"/>
      <c r="H12" s="88"/>
      <c r="I12" s="88"/>
      <c r="J12" s="89"/>
      <c r="K12" s="7"/>
    </row>
    <row r="13" spans="1:11" ht="12.75">
      <c r="A13" s="87"/>
      <c r="B13" s="88"/>
      <c r="C13" s="88"/>
      <c r="D13" s="88"/>
      <c r="E13" s="88"/>
      <c r="F13" s="88"/>
      <c r="G13" s="88"/>
      <c r="H13" s="88"/>
      <c r="I13" s="88"/>
      <c r="J13" s="89"/>
      <c r="K13" s="7"/>
    </row>
    <row r="14" spans="1:11" ht="12.75">
      <c r="A14" s="87"/>
      <c r="B14" s="88"/>
      <c r="C14" s="88"/>
      <c r="D14" s="88"/>
      <c r="E14" s="88"/>
      <c r="F14" s="88"/>
      <c r="G14" s="88"/>
      <c r="H14" s="88"/>
      <c r="I14" s="88"/>
      <c r="J14" s="89"/>
      <c r="K14" s="7"/>
    </row>
    <row r="15" spans="1:11" ht="12.75">
      <c r="A15" s="87"/>
      <c r="B15" s="88"/>
      <c r="C15" s="88"/>
      <c r="D15" s="88"/>
      <c r="E15" s="88"/>
      <c r="F15" s="88"/>
      <c r="G15" s="88"/>
      <c r="H15" s="88"/>
      <c r="I15" s="88"/>
      <c r="J15" s="89"/>
      <c r="K15" s="7"/>
    </row>
    <row r="16" spans="1:11" ht="12.75">
      <c r="A16" s="87"/>
      <c r="B16" s="88"/>
      <c r="C16" s="88"/>
      <c r="D16" s="88"/>
      <c r="E16" s="88"/>
      <c r="F16" s="88"/>
      <c r="G16" s="88"/>
      <c r="H16" s="88"/>
      <c r="I16" s="88"/>
      <c r="J16" s="89"/>
      <c r="K16" s="7"/>
    </row>
    <row r="17" spans="1:11" ht="12.75">
      <c r="A17" s="87"/>
      <c r="B17" s="88"/>
      <c r="C17" s="88"/>
      <c r="D17" s="88"/>
      <c r="E17" s="88"/>
      <c r="F17" s="88"/>
      <c r="G17" s="88"/>
      <c r="H17" s="88"/>
      <c r="I17" s="88"/>
      <c r="J17" s="89"/>
      <c r="K17" s="7"/>
    </row>
    <row r="18" spans="1:11" ht="12.75">
      <c r="A18" s="87"/>
      <c r="B18" s="88"/>
      <c r="C18" s="88"/>
      <c r="D18" s="88"/>
      <c r="E18" s="88"/>
      <c r="F18" s="88"/>
      <c r="G18" s="88"/>
      <c r="H18" s="88"/>
      <c r="I18" s="88"/>
      <c r="J18" s="89"/>
      <c r="K18" s="7"/>
    </row>
    <row r="19" spans="1:11" ht="12.75">
      <c r="A19" s="87"/>
      <c r="B19" s="88"/>
      <c r="C19" s="88"/>
      <c r="D19" s="88"/>
      <c r="E19" s="88"/>
      <c r="F19" s="88"/>
      <c r="G19" s="88"/>
      <c r="H19" s="88"/>
      <c r="I19" s="88"/>
      <c r="J19" s="89"/>
      <c r="K19" s="7"/>
    </row>
    <row r="20" spans="1:11" ht="12.75">
      <c r="A20" s="87"/>
      <c r="B20" s="88"/>
      <c r="C20" s="88"/>
      <c r="D20" s="88"/>
      <c r="E20" s="88"/>
      <c r="F20" s="88"/>
      <c r="G20" s="88"/>
      <c r="H20" s="88"/>
      <c r="I20" s="88"/>
      <c r="J20" s="89"/>
      <c r="K20" s="7"/>
    </row>
    <row r="21" spans="1:11" ht="12.75">
      <c r="A21" s="87"/>
      <c r="B21" s="88"/>
      <c r="C21" s="88"/>
      <c r="D21" s="88"/>
      <c r="E21" s="88"/>
      <c r="F21" s="88"/>
      <c r="G21" s="88"/>
      <c r="H21" s="88"/>
      <c r="I21" s="88"/>
      <c r="J21" s="89"/>
      <c r="K21" s="7"/>
    </row>
    <row r="22" spans="1:11" ht="12.75">
      <c r="A22" s="87"/>
      <c r="B22" s="88"/>
      <c r="C22" s="88"/>
      <c r="D22" s="88"/>
      <c r="E22" s="88"/>
      <c r="F22" s="88"/>
      <c r="G22" s="88"/>
      <c r="H22" s="88"/>
      <c r="I22" s="88"/>
      <c r="J22" s="89"/>
      <c r="K22" s="7"/>
    </row>
    <row r="23" spans="1:11" ht="12.75">
      <c r="A23" s="87"/>
      <c r="B23" s="88"/>
      <c r="C23" s="88"/>
      <c r="D23" s="88"/>
      <c r="E23" s="88"/>
      <c r="F23" s="88"/>
      <c r="G23" s="88"/>
      <c r="H23" s="88"/>
      <c r="I23" s="88"/>
      <c r="J23" s="89"/>
      <c r="K23" s="7"/>
    </row>
    <row r="24" spans="1:11" ht="12.75">
      <c r="A24" s="87"/>
      <c r="B24" s="88"/>
      <c r="C24" s="88"/>
      <c r="D24" s="88"/>
      <c r="E24" s="88"/>
      <c r="F24" s="88"/>
      <c r="G24" s="88"/>
      <c r="H24" s="88"/>
      <c r="I24" s="88"/>
      <c r="J24" s="89"/>
      <c r="K24" s="7"/>
    </row>
    <row r="25" spans="1:11" ht="13.5" thickBot="1">
      <c r="A25" s="90"/>
      <c r="B25" s="91"/>
      <c r="C25" s="91"/>
      <c r="D25" s="91"/>
      <c r="E25" s="91"/>
      <c r="F25" s="91"/>
      <c r="G25" s="91"/>
      <c r="H25" s="91"/>
      <c r="I25" s="91"/>
      <c r="J25" s="92"/>
      <c r="K25" s="7"/>
    </row>
  </sheetData>
  <mergeCells count="8">
    <mergeCell ref="A1:J1"/>
    <mergeCell ref="B3:J3"/>
    <mergeCell ref="B4:J4"/>
    <mergeCell ref="A9:J25"/>
    <mergeCell ref="B8:E8"/>
    <mergeCell ref="B5:J5"/>
    <mergeCell ref="B6:J6"/>
    <mergeCell ref="B7:J7"/>
  </mergeCells>
  <printOptions/>
  <pageMargins left="0.45" right="0.22" top="0.63" bottom="1" header="0.5" footer="0.5"/>
  <pageSetup horizontalDpi="600" verticalDpi="600" orientation="portrait" paperSize="9" scale="81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6"/>
  <sheetViews>
    <sheetView workbookViewId="0" topLeftCell="A4">
      <selection activeCell="K14" sqref="K14"/>
    </sheetView>
  </sheetViews>
  <sheetFormatPr defaultColWidth="9.00390625" defaultRowHeight="12.75"/>
  <cols>
    <col min="1" max="1" width="47.125" style="0" customWidth="1"/>
  </cols>
  <sheetData>
    <row r="1" spans="1:11" ht="38.25" customHeight="1">
      <c r="A1" s="71" t="s">
        <v>140</v>
      </c>
      <c r="B1" s="71"/>
      <c r="C1" s="71"/>
      <c r="D1" s="71"/>
      <c r="E1" s="71"/>
      <c r="F1" s="71"/>
      <c r="G1" s="71"/>
      <c r="H1" s="71"/>
      <c r="I1" s="8"/>
      <c r="J1" s="8"/>
      <c r="K1" s="8"/>
    </row>
    <row r="2" spans="1:11" ht="12.75">
      <c r="A2" s="19"/>
      <c r="B2" s="19"/>
      <c r="C2" s="19"/>
      <c r="D2" s="19"/>
      <c r="E2" s="19"/>
      <c r="F2" s="19"/>
      <c r="G2" s="19"/>
      <c r="H2" s="19"/>
      <c r="I2" s="10"/>
      <c r="J2" s="10"/>
      <c r="K2" s="10"/>
    </row>
    <row r="3" spans="1:11" ht="50.25" customHeight="1">
      <c r="A3" s="6" t="s">
        <v>0</v>
      </c>
      <c r="B3" s="94" t="str">
        <f>'Условя договора'!B3:J3</f>
        <v>ООО "Газпром трансгаз Екатеринбург"
филиал Далматовское линейное производственное управление магистральных газопроводов
(с. Песчано-Коледино)</v>
      </c>
      <c r="C3" s="95"/>
      <c r="D3" s="95"/>
      <c r="E3" s="95"/>
      <c r="F3" s="95"/>
      <c r="G3" s="95"/>
      <c r="H3" s="96"/>
      <c r="I3" s="17"/>
      <c r="J3" s="17"/>
      <c r="K3" s="17"/>
    </row>
    <row r="4" spans="1:11" ht="12.75">
      <c r="A4" s="6" t="s">
        <v>1</v>
      </c>
      <c r="B4" s="97">
        <f>'Условя договора'!B4:J4</f>
        <v>6608007434</v>
      </c>
      <c r="C4" s="97"/>
      <c r="D4" s="97"/>
      <c r="E4" s="97"/>
      <c r="F4" s="97"/>
      <c r="G4" s="97"/>
      <c r="H4" s="97"/>
      <c r="I4" s="17"/>
      <c r="J4" s="17"/>
      <c r="K4" s="17"/>
    </row>
    <row r="5" spans="1:11" ht="12.75">
      <c r="A5" s="6" t="s">
        <v>2</v>
      </c>
      <c r="B5" s="97">
        <f>'Условя договора'!B5:J5</f>
        <v>450602001</v>
      </c>
      <c r="C5" s="97"/>
      <c r="D5" s="97"/>
      <c r="E5" s="97"/>
      <c r="F5" s="97"/>
      <c r="G5" s="97"/>
      <c r="H5" s="97"/>
      <c r="I5" s="17"/>
      <c r="J5" s="17"/>
      <c r="K5" s="17"/>
    </row>
    <row r="6" spans="1:11" ht="12.75">
      <c r="A6" s="6" t="s">
        <v>59</v>
      </c>
      <c r="B6" s="97">
        <f>'Условя договора'!B7:J7</f>
        <v>2012</v>
      </c>
      <c r="C6" s="97"/>
      <c r="D6" s="97"/>
      <c r="E6" s="97"/>
      <c r="F6" s="97"/>
      <c r="G6" s="97"/>
      <c r="H6" s="97"/>
      <c r="I6" s="17"/>
      <c r="J6" s="17"/>
      <c r="K6" s="17"/>
    </row>
    <row r="7" spans="1:11" ht="21.75" customHeight="1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</row>
    <row r="8" spans="1:11" ht="38.25">
      <c r="A8" s="4" t="s">
        <v>147</v>
      </c>
      <c r="B8" s="97" t="s">
        <v>152</v>
      </c>
      <c r="C8" s="97"/>
      <c r="D8" s="97"/>
      <c r="E8" s="97"/>
      <c r="F8" s="97"/>
      <c r="G8" s="97"/>
      <c r="H8" s="97"/>
      <c r="I8" s="17"/>
      <c r="J8" s="17"/>
      <c r="K8" s="17"/>
    </row>
    <row r="9" spans="1:11" ht="12.75">
      <c r="A9" s="6" t="s">
        <v>60</v>
      </c>
      <c r="B9" s="97" t="s">
        <v>148</v>
      </c>
      <c r="C9" s="97"/>
      <c r="D9" s="97"/>
      <c r="E9" s="97"/>
      <c r="F9" s="97"/>
      <c r="G9" s="97"/>
      <c r="H9" s="97"/>
      <c r="I9" s="17"/>
      <c r="J9" s="17"/>
      <c r="K9" s="17"/>
    </row>
    <row r="10" spans="1:11" ht="30" customHeight="1">
      <c r="A10" s="6" t="s">
        <v>61</v>
      </c>
      <c r="B10" s="94" t="s">
        <v>153</v>
      </c>
      <c r="C10" s="95"/>
      <c r="D10" s="95"/>
      <c r="E10" s="95"/>
      <c r="F10" s="95"/>
      <c r="G10" s="95"/>
      <c r="H10" s="96"/>
      <c r="I10" s="17"/>
      <c r="J10" s="17"/>
      <c r="K10" s="17"/>
    </row>
    <row r="11" spans="1:11" ht="12.75">
      <c r="A11" s="6" t="s">
        <v>62</v>
      </c>
      <c r="B11" s="101" t="s">
        <v>149</v>
      </c>
      <c r="C11" s="97"/>
      <c r="D11" s="97"/>
      <c r="E11" s="97"/>
      <c r="F11" s="97"/>
      <c r="G11" s="97"/>
      <c r="H11" s="97"/>
      <c r="I11" s="17"/>
      <c r="J11" s="17"/>
      <c r="K11" s="17"/>
    </row>
    <row r="12" spans="1:11" ht="12.75">
      <c r="A12" s="6" t="s">
        <v>63</v>
      </c>
      <c r="B12" s="101" t="s">
        <v>150</v>
      </c>
      <c r="C12" s="97"/>
      <c r="D12" s="97"/>
      <c r="E12" s="97"/>
      <c r="F12" s="97"/>
      <c r="G12" s="97"/>
      <c r="H12" s="97"/>
      <c r="I12" s="17"/>
      <c r="J12" s="17"/>
      <c r="K12" s="17"/>
    </row>
    <row r="13" spans="1:11" ht="12.7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</row>
    <row r="14" spans="1:11" ht="45.75" customHeight="1">
      <c r="A14" s="98" t="s">
        <v>154</v>
      </c>
      <c r="B14" s="99"/>
      <c r="C14" s="99"/>
      <c r="D14" s="99"/>
      <c r="E14" s="99"/>
      <c r="F14" s="99"/>
      <c r="G14" s="99"/>
      <c r="H14" s="100"/>
      <c r="I14" s="59"/>
      <c r="J14" s="59"/>
      <c r="K14" s="59"/>
    </row>
    <row r="15" spans="1:11" ht="45" customHeight="1">
      <c r="A15" s="98" t="s">
        <v>155</v>
      </c>
      <c r="B15" s="99"/>
      <c r="C15" s="99"/>
      <c r="D15" s="99"/>
      <c r="E15" s="99"/>
      <c r="F15" s="99"/>
      <c r="G15" s="99"/>
      <c r="H15" s="100"/>
      <c r="I15" s="59"/>
      <c r="J15" s="59"/>
      <c r="K15" s="59"/>
    </row>
    <row r="16" spans="1:11" ht="58.5" customHeight="1">
      <c r="A16" s="98" t="s">
        <v>156</v>
      </c>
      <c r="B16" s="99"/>
      <c r="C16" s="99"/>
      <c r="D16" s="99"/>
      <c r="E16" s="99"/>
      <c r="F16" s="99"/>
      <c r="G16" s="99"/>
      <c r="H16" s="100"/>
      <c r="I16" s="59"/>
      <c r="J16" s="59"/>
      <c r="K16" s="59"/>
    </row>
    <row r="51" ht="14.25" customHeight="1"/>
  </sheetData>
  <mergeCells count="13">
    <mergeCell ref="A16:H16"/>
    <mergeCell ref="B11:H11"/>
    <mergeCell ref="B12:H12"/>
    <mergeCell ref="A14:H14"/>
    <mergeCell ref="A15:H15"/>
    <mergeCell ref="B6:H6"/>
    <mergeCell ref="B8:H8"/>
    <mergeCell ref="B9:H9"/>
    <mergeCell ref="B10:H10"/>
    <mergeCell ref="A1:H1"/>
    <mergeCell ref="B3:H3"/>
    <mergeCell ref="B4:H4"/>
    <mergeCell ref="B5:H5"/>
  </mergeCells>
  <hyperlinks>
    <hyperlink ref="B11" r:id="rId1" display="ural@ekaterinburg-tr.gazprom.ru"/>
    <hyperlink ref="B12" r:id="rId2" display="http://www.gazprom-transgaz-ekaterinburg.ru"/>
  </hyperlinks>
  <printOptions/>
  <pageMargins left="0.35" right="0.37" top="0.65" bottom="1" header="0.5" footer="0.5"/>
  <pageSetup horizontalDpi="600" verticalDpi="600" orientation="portrait" paperSize="9" scale="88" r:id="rId3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Sustavova_A_V</dc:creator>
  <cp:keywords/>
  <dc:description/>
  <cp:lastModifiedBy>Sustavova_A_V</cp:lastModifiedBy>
  <cp:lastPrinted>2012-04-25T02:39:42Z</cp:lastPrinted>
  <dcterms:created xsi:type="dcterms:W3CDTF">2011-01-28T03:57:54Z</dcterms:created>
  <dcterms:modified xsi:type="dcterms:W3CDTF">2013-05-13T11:42:33Z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