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950" activeTab="12"/>
  </bookViews>
  <sheets>
    <sheet name="1" sheetId="1" r:id="rId1"/>
    <sheet name="1.1." sheetId="2" r:id="rId2"/>
    <sheet name="1.2" sheetId="3" r:id="rId3"/>
    <sheet name="1.3." sheetId="4" r:id="rId4"/>
    <sheet name="2" sheetId="5" r:id="rId5"/>
    <sheet name="2.1" sheetId="6" r:id="rId6"/>
    <sheet name="3" sheetId="7" r:id="rId7"/>
    <sheet name="4 (а-г)" sheetId="8" r:id="rId8"/>
    <sheet name="4 д)" sheetId="9" r:id="rId9"/>
    <sheet name="4 е)" sheetId="10" r:id="rId10"/>
    <sheet name="5" sheetId="11" r:id="rId11"/>
    <sheet name="6" sheetId="12" r:id="rId12"/>
    <sheet name="7" sheetId="13" r:id="rId13"/>
  </sheets>
  <definedNames/>
  <calcPr fullCalcOnLoad="1"/>
</workbook>
</file>

<file path=xl/sharedStrings.xml><?xml version="1.0" encoding="utf-8"?>
<sst xmlns="http://schemas.openxmlformats.org/spreadsheetml/2006/main" count="427" uniqueCount="262">
  <si>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</si>
  <si>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</si>
  <si>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</si>
  <si>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</si>
  <si>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</si>
  <si>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</si>
  <si>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</si>
  <si>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</si>
  <si>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</si>
  <si>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</si>
  <si>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</si>
  <si>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</si>
  <si>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</si>
  <si>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</si>
  <si>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</si>
  <si>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</si>
  <si>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</si>
  <si>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</si>
  <si>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</si>
  <si>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</si>
  <si>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</si>
  <si>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</si>
  <si>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</si>
  <si>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</si>
  <si>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</si>
  <si>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</si>
  <si>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</si>
  <si>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</si>
  <si>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</si>
  <si>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</si>
  <si>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</si>
  <si>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</si>
  <si>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</si>
  <si>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</si>
  <si>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</si>
  <si>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</si>
  <si>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</si>
  <si>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</si>
  <si>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</si>
  <si>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</si>
  <si>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</si>
  <si>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</si>
  <si>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</si>
  <si>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</si>
  <si>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</si>
  <si>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</si>
  <si>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</si>
  <si>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</si>
  <si>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</si>
  <si>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</si>
  <si>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</si>
  <si>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</si>
  <si>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</si>
  <si>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</si>
  <si>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</si>
  <si>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</si>
  <si>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</si>
  <si>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</si>
  <si>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</si>
  <si>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</si>
  <si>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</si>
  <si>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</si>
  <si>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</si>
  <si>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</si>
  <si>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</si>
  <si>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</si>
  <si>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</si>
  <si>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</si>
  <si>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</si>
  <si>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</si>
  <si>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</si>
  <si>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</si>
  <si>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</si>
  <si>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</si>
  <si>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</si>
  <si>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</si>
  <si>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</si>
  <si>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</si>
  <si>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</si>
  <si>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</si>
  <si>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</si>
  <si>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</si>
  <si>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</si>
  <si>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</si>
  <si>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</si>
  <si>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</si>
  <si>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</si>
  <si>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</si>
  <si>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</si>
  <si>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</si>
  <si>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</si>
  <si>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</si>
  <si>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</si>
  <si>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</si>
  <si>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</si>
  <si>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</si>
  <si>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</si>
  <si>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</si>
  <si>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</si>
  <si>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</si>
  <si>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</si>
  <si>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</si>
  <si>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</si>
  <si>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</si>
  <si>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</si>
  <si>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</si>
  <si>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</si>
  <si>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</si>
  <si>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</si>
  <si>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</si>
  <si>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</si>
  <si>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</si>
  <si>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</si>
  <si>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</si>
  <si>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</si>
  <si>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</si>
  <si>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</si>
  <si>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</si>
  <si>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</si>
  <si>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</si>
  <si>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</si>
  <si>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</si>
  <si>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</si>
  <si>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</si>
  <si>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</si>
  <si>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</si>
  <si>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</si>
  <si>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</si>
  <si>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</si>
  <si>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</si>
  <si>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</si>
  <si>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</si>
  <si>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</si>
  <si>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</si>
  <si>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</si>
  <si>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</si>
  <si>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</si>
  <si>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</si>
  <si>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</si>
  <si>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</si>
  <si>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</si>
  <si>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</si>
  <si>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</si>
  <si>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</si>
  <si>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</si>
  <si>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</si>
  <si>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</si>
  <si>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</si>
  <si>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</si>
  <si>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</si>
  <si>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</si>
  <si>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</si>
  <si>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</si>
  <si>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</si>
  <si>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</si>
  <si>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</si>
  <si>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</si>
  <si>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</si>
  <si>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</si>
  <si>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</si>
  <si>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</si>
  <si>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</si>
  <si>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</si>
  <si>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</si>
  <si>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</si>
  <si>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</si>
  <si>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</si>
  <si>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</si>
  <si>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</si>
  <si>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</si>
  <si>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</si>
  <si>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</si>
  <si>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</si>
  <si>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</si>
  <si>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</si>
  <si>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</si>
  <si>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</si>
  <si>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</si>
  <si>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</si>
  <si>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</si>
  <si>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</si>
  <si>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</si>
  <si>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</si>
  <si>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</si>
  <si>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</si>
  <si>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</si>
  <si>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</si>
  <si>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</si>
  <si>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</si>
  <si>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</si>
  <si>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</si>
  <si>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</si>
  <si>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</si>
  <si>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</si>
  <si>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</si>
  <si>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</si>
  <si>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</si>
  <si>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</si>
  <si>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</si>
  <si>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</si>
  <si>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</si>
  <si>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</si>
  <si>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</si>
  <si>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</si>
  <si>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</si>
  <si>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</si>
  <si>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</si>
  <si>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</si>
  <si>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</si>
  <si>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</si>
  <si>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</si>
  <si>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</si>
  <si>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</si>
  <si>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д) Показатели эффективности реализации инвестиционной программы¹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</si>
  <si>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</si>
  <si>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</si>
  <si>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</si>
  <si>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</si>
  <si>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</si>
  <si>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</si>
  <si>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</si>
  <si>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</si>
  <si>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</si>
  <si>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</si>
  <si>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</si>
  <si>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</si>
  <si>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</si>
  <si>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</si>
  <si>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</si>
  <si>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</si>
  <si>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</si>
  <si>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</si>
  <si>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620219, ООО "Газпром трансгаз Ектеринбург", г. Екатеринбург, ул. К.Цеткин, д.14</t>
  </si>
  <si>
    <t>Департамент Оренбургской области по ценам и регулированию тарифов</t>
  </si>
  <si>
    <t>через тепловую сеть(средний)</t>
  </si>
  <si>
    <t>на период с 01.01.12г. по 30.06.12г.</t>
  </si>
  <si>
    <t>на период с 01.07.12г. по 30.08.12г.</t>
  </si>
  <si>
    <t>на период с 01.09.12г. по 30.12.12г.</t>
  </si>
  <si>
    <t>620219, ООО "Газпром трансгаз Ектеринбург", 
г. Екатеринбург, ул. К.Цеткин, д.14</t>
  </si>
  <si>
    <t>производство и сбыт тепловой энергии</t>
  </si>
  <si>
    <t xml:space="preserve">ООО "Газпром трансгаз Екатеринбург" филиал Домбаровское линейное производственное
управление магистральных газопроводов, компрессорная станция №15,
котельная жилпоселка Голубой Факел, Домбаровского района </t>
  </si>
  <si>
    <t xml:space="preserve">ООО "Газпром трансгаз Екатеринбург" филиал Домбаровское линейное производственное
управление магистральных газопроводов, компрессорная станция №15, 
котельная жилпоселка Голубой Факел, Домбаровского района  
</t>
  </si>
  <si>
    <t>Отдел делопроизводства и контроля за документооборотом</t>
  </si>
  <si>
    <t xml:space="preserve"> тел.(343)359-75-42, факс (343)359-70-41</t>
  </si>
  <si>
    <t>ural@ekaterinburg-tr.gazprom.ru</t>
  </si>
  <si>
    <t>http://www.gazprom-transgaz-ekaterinburg.ru</t>
  </si>
  <si>
    <t>ООО "Газпром трансгаз Екатеринбург" ул.Клары Цеткин д.14, г.Екатеринбург, Российская Федерация, 620019</t>
  </si>
  <si>
    <t>ООО "Газпром трансгаз Екатеринбург" филиал Домбаровское линейное 
производственное управление магистральных газопроводов, 
компрессорная станция № 15, котельная жилпоселка Голубой Факел,
Домбаровского района</t>
  </si>
  <si>
    <t>620219, ООО "Газпром трансгаз Ектеринбург",
 г. Екатеринбург, ул. К.Цеткин, д.14</t>
  </si>
  <si>
    <t>утверждено на 2013 год</t>
  </si>
  <si>
    <t>по 31.12.2013год</t>
  </si>
  <si>
    <t>Утверждено на 2013  год</t>
  </si>
  <si>
    <t>на 2013 год</t>
  </si>
  <si>
    <t xml:space="preserve">Определяются согласно Постановлению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инфраструктуры"; ст. 15 ФЗ от 27.07.2010 г. № 190-ФЗ  "О теплоснабжении". Согласно Постановлению Правительства РФ от 08.08.2012 г. № 808 " Об организации теплоснабжения в Российской Федерации и о внесении изменений в некоторые акты Правительства Российской Федерации"; частью III статьями 21,22-34  </t>
  </si>
  <si>
    <t xml:space="preserve">7.1. Форма заявки на подключение к системе теплоснабжения. С соблюдением требований Постановления Правительства РФ от 08.08.2012 г. № 808 " Об организации теплоснабжения в Российской Федерации и о внесении изменений в некоторые акты Правительства Российской Федерации"; частью III статьи 35 </t>
  </si>
  <si>
    <t>7.2. Перечень и формы, представляемых одновременно с заявкой на подключение к системе теплоснабжения. С соблюдением требований Постановления Правительства РФ от 08.08.2012 г. № 808 " Об организации теплоснабжения в Российской Федерации и о внесении изменений в некоторые акты Правительства Российской Федерации"; частью III статьями 36-37</t>
  </si>
  <si>
    <t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решении. С соблюдением требований Постановления Правительства РФ от 08.08.2012 г. № 808 " Об организации теплоснабжения в Российской Федерации и о внесении изменений в некоторые акты Правительства Российской Федерации"; частью III статьями 38-43</t>
  </si>
  <si>
    <t>Примечание: резерв мощности по котельным -4,217, в том числе КС-15 - 2,189; КС-16 - 2,028</t>
  </si>
  <si>
    <t>Примечание</t>
  </si>
  <si>
    <t>1.В связи с тем, что Департаментом сформирована и утверждена общая смета на 2013 год по двум котельным (КС-15 и КС-16), шаблон заполнен в соответствии с утвержденной сметой (один шаблон на две котельные).                                                                                 2. Налог на имущество, выплачиваемый из прибыли в данном расчете учтен в строке общехозяйственные расходы</t>
  </si>
  <si>
    <t>Приказ 156 - т/э от 06.12.2012г.</t>
  </si>
  <si>
    <t>Сайт  Департамента Оренбургской области по ценам  и регулированию тарифов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</si>
</sst>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34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sz val="11"/>
      <color indexed="8"/>
      <name val="Arial"/>
      <family val="2"/>
    </font>
    <font>
      <u val="single"/>
      <sz val="8.8"/>
      <color indexed="36"/>
      <name val="Calibri"/>
      <family val="2"/>
    </font>
    <font>
      <u val="single"/>
      <sz val="11"/>
      <color indexed="12"/>
      <name val="Arial Cyr"/>
      <family val="0"/>
    </font>
    <font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ck"/>
      <bottom style="thin"/>
    </border>
    <border>
      <left style="thick"/>
      <right/>
      <top style="thick"/>
      <bottom>
        <color indexed="63"/>
      </bottom>
    </border>
    <border>
      <left style="thick"/>
      <right style="thick"/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ck"/>
      <top/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ck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3" borderId="11" xfId="0" applyFill="1" applyBorder="1" applyAlignment="1">
      <alignment horizontal="left" wrapText="1"/>
    </xf>
    <xf numFmtId="0" fontId="0" fillId="23" borderId="11" xfId="0" applyFill="1" applyBorder="1" applyAlignment="1">
      <alignment horizontal="center" wrapText="1"/>
    </xf>
    <xf numFmtId="0" fontId="0" fillId="23" borderId="11" xfId="0" applyFill="1" applyBorder="1" applyAlignment="1">
      <alignment horizontal="center" vertical="top" wrapText="1"/>
    </xf>
    <xf numFmtId="0" fontId="0" fillId="23" borderId="11" xfId="0" applyFill="1" applyBorder="1" applyAlignment="1">
      <alignment wrapText="1"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5" fillId="11" borderId="12" xfId="0" applyFont="1" applyFill="1" applyBorder="1" applyAlignment="1">
      <alignment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vertical="top" wrapText="1"/>
    </xf>
    <xf numFmtId="0" fontId="0" fillId="23" borderId="12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5" fillId="11" borderId="14" xfId="0" applyFont="1" applyFill="1" applyBorder="1" applyAlignment="1">
      <alignment horizontal="left" vertical="center"/>
    </xf>
    <xf numFmtId="0" fontId="0" fillId="10" borderId="15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2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9" xfId="0" applyFill="1" applyBorder="1" applyAlignment="1">
      <alignment/>
    </xf>
    <xf numFmtId="0" fontId="0" fillId="23" borderId="17" xfId="0" applyFill="1" applyBorder="1" applyAlignment="1">
      <alignment/>
    </xf>
    <xf numFmtId="0" fontId="5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0" fillId="10" borderId="15" xfId="0" applyFill="1" applyBorder="1" applyAlignment="1">
      <alignment/>
    </xf>
    <xf numFmtId="0" fontId="0" fillId="10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23" borderId="24" xfId="0" applyFill="1" applyBorder="1" applyAlignment="1">
      <alignment/>
    </xf>
    <xf numFmtId="0" fontId="0" fillId="0" borderId="0" xfId="0" applyAlignment="1">
      <alignment vertical="top" wrapText="1"/>
    </xf>
    <xf numFmtId="0" fontId="0" fillId="2" borderId="11" xfId="0" applyFill="1" applyBorder="1" applyAlignment="1">
      <alignment horizontal="left" vertical="center" wrapText="1"/>
    </xf>
    <xf numFmtId="0" fontId="0" fillId="2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5" xfId="0" applyFont="1" applyFill="1" applyBorder="1" applyAlignment="1">
      <alignment vertical="top"/>
    </xf>
    <xf numFmtId="0" fontId="5" fillId="11" borderId="26" xfId="0" applyFont="1" applyFill="1" applyBorder="1" applyAlignment="1">
      <alignment/>
    </xf>
    <xf numFmtId="0" fontId="5" fillId="11" borderId="27" xfId="0" applyFont="1" applyFill="1" applyBorder="1" applyAlignment="1">
      <alignment vertical="top"/>
    </xf>
    <xf numFmtId="0" fontId="0" fillId="11" borderId="28" xfId="0" applyFill="1" applyBorder="1" applyAlignment="1">
      <alignment/>
    </xf>
    <xf numFmtId="0" fontId="5" fillId="3" borderId="25" xfId="0" applyFont="1" applyFill="1" applyBorder="1" applyAlignment="1">
      <alignment vertical="top" wrapText="1"/>
    </xf>
    <xf numFmtId="0" fontId="0" fillId="3" borderId="26" xfId="0" applyFill="1" applyBorder="1" applyAlignment="1">
      <alignment/>
    </xf>
    <xf numFmtId="0" fontId="5" fillId="3" borderId="27" xfId="0" applyFont="1" applyFill="1" applyBorder="1" applyAlignment="1">
      <alignment horizontal="left" vertical="top" wrapText="1"/>
    </xf>
    <xf numFmtId="0" fontId="0" fillId="3" borderId="28" xfId="0" applyFill="1" applyBorder="1" applyAlignment="1">
      <alignment/>
    </xf>
    <xf numFmtId="0" fontId="5" fillId="3" borderId="27" xfId="0" applyFont="1" applyFill="1" applyBorder="1" applyAlignment="1">
      <alignment vertical="top" wrapText="1"/>
    </xf>
    <xf numFmtId="0" fontId="5" fillId="3" borderId="29" xfId="0" applyFont="1" applyFill="1" applyBorder="1" applyAlignment="1">
      <alignment vertical="top"/>
    </xf>
    <xf numFmtId="0" fontId="0" fillId="3" borderId="30" xfId="0" applyFill="1" applyBorder="1" applyAlignment="1">
      <alignment/>
    </xf>
    <xf numFmtId="0" fontId="0" fillId="2" borderId="31" xfId="0" applyFill="1" applyBorder="1" applyAlignment="1">
      <alignment vertical="top" wrapText="1"/>
    </xf>
    <xf numFmtId="0" fontId="0" fillId="2" borderId="32" xfId="0" applyFill="1" applyBorder="1" applyAlignment="1">
      <alignment horizontal="left" vertical="top" wrapText="1" indent="2"/>
    </xf>
    <xf numFmtId="0" fontId="0" fillId="2" borderId="32" xfId="0" applyFill="1" applyBorder="1" applyAlignment="1">
      <alignment horizontal="left" vertical="top" wrapText="1" indent="6"/>
    </xf>
    <xf numFmtId="0" fontId="0" fillId="2" borderId="32" xfId="0" applyFill="1" applyBorder="1" applyAlignment="1">
      <alignment horizontal="left" vertical="top" wrapText="1" indent="7"/>
    </xf>
    <xf numFmtId="0" fontId="0" fillId="2" borderId="33" xfId="0" applyFill="1" applyBorder="1" applyAlignment="1">
      <alignment horizontal="left" vertical="top" wrapText="1" indent="2"/>
    </xf>
    <xf numFmtId="0" fontId="0" fillId="2" borderId="34" xfId="0" applyFill="1" applyBorder="1" applyAlignment="1">
      <alignment vertical="top" wrapText="1"/>
    </xf>
    <xf numFmtId="0" fontId="0" fillId="2" borderId="35" xfId="0" applyFill="1" applyBorder="1" applyAlignment="1">
      <alignment vertical="top" wrapText="1"/>
    </xf>
    <xf numFmtId="0" fontId="9" fillId="23" borderId="36" xfId="0" applyFont="1" applyFill="1" applyBorder="1" applyAlignment="1">
      <alignment/>
    </xf>
    <xf numFmtId="0" fontId="9" fillId="0" borderId="0" xfId="0" applyFont="1" applyAlignment="1">
      <alignment/>
    </xf>
    <xf numFmtId="0" fontId="9" fillId="2" borderId="32" xfId="0" applyFont="1" applyFill="1" applyBorder="1" applyAlignment="1">
      <alignment horizontal="left" vertical="top" wrapText="1" indent="6"/>
    </xf>
    <xf numFmtId="0" fontId="9" fillId="23" borderId="37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11" fillId="20" borderId="12" xfId="55" applyNumberFormat="1" applyFont="1" applyFill="1" applyBorder="1" applyAlignment="1" applyProtection="1">
      <alignment vertical="center" wrapText="1"/>
      <protection/>
    </xf>
    <xf numFmtId="49" fontId="11" fillId="24" borderId="12" xfId="55" applyNumberFormat="1" applyFont="1" applyFill="1" applyBorder="1" applyAlignment="1" applyProtection="1">
      <alignment vertical="center" wrapText="1"/>
      <protection/>
    </xf>
    <xf numFmtId="49" fontId="11" fillId="24" borderId="12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6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38" xfId="0" applyFill="1" applyBorder="1" applyAlignment="1">
      <alignment horizontal="center"/>
    </xf>
    <xf numFmtId="0" fontId="0" fillId="23" borderId="39" xfId="0" applyFill="1" applyBorder="1" applyAlignment="1">
      <alignment horizontal="center"/>
    </xf>
    <xf numFmtId="3" fontId="4" fillId="23" borderId="12" xfId="53" applyNumberFormat="1" applyFont="1" applyFill="1" applyBorder="1" applyAlignment="1" applyProtection="1">
      <alignment horizontal="center" wrapText="1"/>
      <protection locked="0"/>
    </xf>
    <xf numFmtId="4" fontId="4" fillId="23" borderId="12" xfId="53" applyNumberFormat="1" applyFont="1" applyFill="1" applyBorder="1" applyAlignment="1" applyProtection="1">
      <alignment horizontal="center" wrapText="1"/>
      <protection/>
    </xf>
    <xf numFmtId="3" fontId="4" fillId="23" borderId="12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2" xfId="53" applyNumberFormat="1" applyFont="1" applyFill="1" applyBorder="1" applyAlignment="1" applyProtection="1">
      <alignment horizontal="center" wrapText="1"/>
      <protection/>
    </xf>
    <xf numFmtId="10" fontId="4" fillId="23" borderId="12" xfId="53" applyNumberFormat="1" applyFont="1" applyFill="1" applyBorder="1" applyAlignment="1" applyProtection="1">
      <alignment horizontal="center" wrapText="1"/>
      <protection/>
    </xf>
    <xf numFmtId="4" fontId="4" fillId="23" borderId="12" xfId="53" applyNumberFormat="1" applyFont="1" applyFill="1" applyBorder="1" applyAlignment="1" applyProtection="1">
      <alignment horizontal="center" wrapText="1"/>
      <protection locked="0"/>
    </xf>
    <xf numFmtId="4" fontId="4" fillId="23" borderId="40" xfId="53" applyNumberFormat="1" applyFont="1" applyFill="1" applyBorder="1" applyAlignment="1" applyProtection="1">
      <alignment horizontal="center" wrapText="1"/>
      <protection locked="0"/>
    </xf>
    <xf numFmtId="2" fontId="4" fillId="23" borderId="41" xfId="53" applyNumberFormat="1" applyFont="1" applyFill="1" applyBorder="1" applyAlignment="1" applyProtection="1">
      <alignment horizontal="center"/>
      <protection/>
    </xf>
    <xf numFmtId="2" fontId="4" fillId="23" borderId="42" xfId="53" applyNumberFormat="1" applyFont="1" applyFill="1" applyBorder="1" applyAlignment="1" applyProtection="1">
      <alignment horizontal="center"/>
      <protection/>
    </xf>
    <xf numFmtId="2" fontId="4" fillId="23" borderId="43" xfId="53" applyNumberFormat="1" applyFont="1" applyFill="1" applyBorder="1" applyAlignment="1" applyProtection="1">
      <alignment horizontal="center"/>
      <protection/>
    </xf>
    <xf numFmtId="3" fontId="4" fillId="23" borderId="44" xfId="53" applyNumberFormat="1" applyFont="1" applyFill="1" applyBorder="1" applyAlignment="1" applyProtection="1">
      <alignment horizontal="center" wrapText="1"/>
      <protection locked="0"/>
    </xf>
    <xf numFmtId="3" fontId="4" fillId="23" borderId="45" xfId="53" applyNumberFormat="1" applyFont="1" applyFill="1" applyBorder="1" applyAlignment="1" applyProtection="1">
      <alignment horizontal="center" wrapText="1"/>
      <protection locked="0"/>
    </xf>
    <xf numFmtId="0" fontId="3" fillId="2" borderId="46" xfId="53" applyFont="1" applyFill="1" applyBorder="1" applyAlignment="1" applyProtection="1">
      <alignment horizontal="left" wrapText="1"/>
      <protection/>
    </xf>
    <xf numFmtId="0" fontId="3" fillId="2" borderId="47" xfId="53" applyFont="1" applyFill="1" applyBorder="1" applyAlignment="1" applyProtection="1">
      <alignment horizontal="left" wrapText="1"/>
      <protection/>
    </xf>
    <xf numFmtId="0" fontId="3" fillId="2" borderId="47" xfId="53" applyFont="1" applyFill="1" applyBorder="1" applyAlignment="1" applyProtection="1">
      <alignment wrapText="1"/>
      <protection/>
    </xf>
    <xf numFmtId="0" fontId="4" fillId="2" borderId="47" xfId="54" applyFont="1" applyFill="1" applyBorder="1" applyAlignment="1" applyProtection="1">
      <alignment horizontal="left" wrapText="1"/>
      <protection/>
    </xf>
    <xf numFmtId="0" fontId="8" fillId="2" borderId="48" xfId="53" applyFont="1" applyFill="1" applyBorder="1" applyAlignment="1" applyProtection="1">
      <alignment horizontal="left" wrapText="1"/>
      <protection/>
    </xf>
    <xf numFmtId="0" fontId="0" fillId="23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11" borderId="12" xfId="0" applyFont="1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0" fontId="0" fillId="23" borderId="36" xfId="0" applyFill="1" applyBorder="1" applyAlignment="1">
      <alignment horizontal="center"/>
    </xf>
    <xf numFmtId="0" fontId="9" fillId="23" borderId="36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 vertical="top"/>
    </xf>
    <xf numFmtId="0" fontId="0" fillId="11" borderId="12" xfId="0" applyFill="1" applyBorder="1" applyAlignment="1">
      <alignment vertical="top" wrapText="1"/>
    </xf>
    <xf numFmtId="0" fontId="5" fillId="11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/>
    </xf>
    <xf numFmtId="2" fontId="0" fillId="23" borderId="36" xfId="0" applyNumberFormat="1" applyFill="1" applyBorder="1" applyAlignment="1">
      <alignment horizontal="center"/>
    </xf>
    <xf numFmtId="2" fontId="9" fillId="23" borderId="36" xfId="0" applyNumberFormat="1" applyFont="1" applyFill="1" applyBorder="1" applyAlignment="1">
      <alignment horizontal="center"/>
    </xf>
    <xf numFmtId="167" fontId="0" fillId="23" borderId="11" xfId="0" applyNumberFormat="1" applyFill="1" applyBorder="1" applyAlignment="1">
      <alignment horizontal="center"/>
    </xf>
    <xf numFmtId="167" fontId="9" fillId="23" borderId="36" xfId="0" applyNumberFormat="1" applyFont="1" applyFill="1" applyBorder="1" applyAlignment="1">
      <alignment horizontal="center"/>
    </xf>
    <xf numFmtId="167" fontId="0" fillId="23" borderId="36" xfId="0" applyNumberFormat="1" applyFill="1" applyBorder="1" applyAlignment="1">
      <alignment horizontal="center"/>
    </xf>
    <xf numFmtId="0" fontId="0" fillId="10" borderId="11" xfId="0" applyFill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11" borderId="26" xfId="0" applyFill="1" applyBorder="1" applyAlignment="1">
      <alignment horizontal="center" vertical="top"/>
    </xf>
    <xf numFmtId="0" fontId="0" fillId="11" borderId="49" xfId="0" applyFill="1" applyBorder="1" applyAlignment="1">
      <alignment horizontal="center" vertical="top" wrapText="1"/>
    </xf>
    <xf numFmtId="0" fontId="0" fillId="11" borderId="49" xfId="0" applyFill="1" applyBorder="1" applyAlignment="1">
      <alignment horizontal="center" vertical="top"/>
    </xf>
    <xf numFmtId="0" fontId="5" fillId="11" borderId="12" xfId="0" applyFont="1" applyFill="1" applyBorder="1" applyAlignment="1">
      <alignment horizontal="center" vertical="top"/>
    </xf>
    <xf numFmtId="0" fontId="5" fillId="11" borderId="28" xfId="0" applyFont="1" applyFill="1" applyBorder="1" applyAlignment="1">
      <alignment horizontal="center" vertical="top"/>
    </xf>
    <xf numFmtId="0" fontId="5" fillId="11" borderId="25" xfId="0" applyFont="1" applyFill="1" applyBorder="1" applyAlignment="1">
      <alignment horizontal="left" vertical="center"/>
    </xf>
    <xf numFmtId="0" fontId="5" fillId="11" borderId="49" xfId="0" applyFont="1" applyFill="1" applyBorder="1" applyAlignment="1">
      <alignment horizontal="left" vertical="center"/>
    </xf>
    <xf numFmtId="0" fontId="0" fillId="2" borderId="50" xfId="0" applyFill="1" applyBorder="1" applyAlignment="1">
      <alignment vertical="top" wrapText="1"/>
    </xf>
    <xf numFmtId="0" fontId="0" fillId="23" borderId="51" xfId="0" applyFill="1" applyBorder="1" applyAlignment="1">
      <alignment horizont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11" borderId="32" xfId="0" applyFont="1" applyFill="1" applyBorder="1" applyAlignment="1">
      <alignment horizontal="left" vertical="top"/>
    </xf>
    <xf numFmtId="0" fontId="5" fillId="11" borderId="52" xfId="0" applyFont="1" applyFill="1" applyBorder="1" applyAlignment="1">
      <alignment horizontal="left" vertical="top"/>
    </xf>
    <xf numFmtId="0" fontId="0" fillId="23" borderId="11" xfId="0" applyFill="1" applyBorder="1" applyAlignment="1">
      <alignment horizontal="center"/>
    </xf>
    <xf numFmtId="0" fontId="0" fillId="7" borderId="49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7" borderId="53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5" fillId="7" borderId="25" xfId="0" applyFont="1" applyFill="1" applyBorder="1" applyAlignment="1">
      <alignment horizontal="left" vertical="top" wrapText="1"/>
    </xf>
    <xf numFmtId="0" fontId="5" fillId="7" borderId="49" xfId="0" applyFont="1" applyFill="1" applyBorder="1" applyAlignment="1">
      <alignment horizontal="left" vertical="top" wrapText="1"/>
    </xf>
    <xf numFmtId="0" fontId="5" fillId="7" borderId="27" xfId="0" applyFont="1" applyFill="1" applyBorder="1" applyAlignment="1">
      <alignment horizontal="left" vertical="top" wrapText="1"/>
    </xf>
    <xf numFmtId="0" fontId="5" fillId="7" borderId="12" xfId="0" applyFont="1" applyFill="1" applyBorder="1" applyAlignment="1">
      <alignment horizontal="left" vertical="top" wrapText="1"/>
    </xf>
    <xf numFmtId="0" fontId="5" fillId="7" borderId="29" xfId="0" applyFont="1" applyFill="1" applyBorder="1" applyAlignment="1">
      <alignment horizontal="left" vertical="top"/>
    </xf>
    <xf numFmtId="0" fontId="5" fillId="7" borderId="53" xfId="0" applyFont="1" applyFill="1" applyBorder="1" applyAlignment="1">
      <alignment horizontal="left" vertical="top"/>
    </xf>
    <xf numFmtId="0" fontId="5" fillId="7" borderId="54" xfId="0" applyFont="1" applyFill="1" applyBorder="1" applyAlignment="1">
      <alignment horizontal="left" vertical="top"/>
    </xf>
    <xf numFmtId="0" fontId="5" fillId="7" borderId="15" xfId="0" applyFont="1" applyFill="1" applyBorder="1" applyAlignment="1">
      <alignment horizontal="left" vertical="top"/>
    </xf>
    <xf numFmtId="0" fontId="0" fillId="7" borderId="15" xfId="0" applyFill="1" applyBorder="1" applyAlignment="1">
      <alignment horizontal="center" vertical="top"/>
    </xf>
    <xf numFmtId="0" fontId="0" fillId="7" borderId="55" xfId="0" applyFill="1" applyBorder="1" applyAlignment="1">
      <alignment horizontal="center" vertical="top"/>
    </xf>
    <xf numFmtId="0" fontId="0" fillId="7" borderId="12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22" borderId="11" xfId="0" applyFill="1" applyBorder="1" applyAlignment="1">
      <alignment horizontal="center" vertical="center" wrapText="1"/>
    </xf>
    <xf numFmtId="0" fontId="0" fillId="10" borderId="56" xfId="0" applyFill="1" applyBorder="1" applyAlignment="1">
      <alignment horizontal="center"/>
    </xf>
    <xf numFmtId="0" fontId="0" fillId="2" borderId="11" xfId="0" applyFill="1" applyBorder="1" applyAlignment="1">
      <alignment horizontal="left" vertical="center" wrapText="1"/>
    </xf>
    <xf numFmtId="0" fontId="5" fillId="11" borderId="27" xfId="0" applyFont="1" applyFill="1" applyBorder="1" applyAlignment="1">
      <alignment horizontal="left" vertical="top"/>
    </xf>
    <xf numFmtId="0" fontId="5" fillId="11" borderId="12" xfId="0" applyFont="1" applyFill="1" applyBorder="1" applyAlignment="1">
      <alignment horizontal="left" vertical="top"/>
    </xf>
    <xf numFmtId="0" fontId="0" fillId="2" borderId="11" xfId="0" applyFill="1" applyBorder="1" applyAlignment="1">
      <alignment horizontal="left" vertical="center"/>
    </xf>
    <xf numFmtId="0" fontId="0" fillId="10" borderId="11" xfId="0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5" fillId="3" borderId="29" xfId="0" applyFont="1" applyFill="1" applyBorder="1" applyAlignment="1">
      <alignment horizontal="left"/>
    </xf>
    <xf numFmtId="0" fontId="5" fillId="3" borderId="53" xfId="0" applyFont="1" applyFill="1" applyBorder="1" applyAlignment="1">
      <alignment horizontal="left"/>
    </xf>
    <xf numFmtId="0" fontId="0" fillId="3" borderId="53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5" fillId="3" borderId="27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 wrapText="1"/>
    </xf>
    <xf numFmtId="0" fontId="0" fillId="3" borderId="12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5" fillId="3" borderId="25" xfId="0" applyFont="1" applyFill="1" applyBorder="1" applyAlignment="1">
      <alignment horizontal="left" vertical="top" wrapText="1"/>
    </xf>
    <xf numFmtId="0" fontId="5" fillId="3" borderId="49" xfId="0" applyFont="1" applyFill="1" applyBorder="1" applyAlignment="1">
      <alignment horizontal="left" vertical="top" wrapText="1"/>
    </xf>
    <xf numFmtId="0" fontId="0" fillId="3" borderId="49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5" fillId="11" borderId="25" xfId="0" applyFont="1" applyFill="1" applyBorder="1" applyAlignment="1">
      <alignment horizontal="left"/>
    </xf>
    <xf numFmtId="0" fontId="5" fillId="11" borderId="49" xfId="0" applyFont="1" applyFill="1" applyBorder="1" applyAlignment="1">
      <alignment horizontal="left"/>
    </xf>
    <xf numFmtId="0" fontId="0" fillId="11" borderId="49" xfId="0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5" fillId="11" borderId="27" xfId="0" applyFont="1" applyFill="1" applyBorder="1" applyAlignment="1">
      <alignment horizontal="left"/>
    </xf>
    <xf numFmtId="0" fontId="5" fillId="11" borderId="12" xfId="0" applyFont="1" applyFill="1" applyBorder="1" applyAlignment="1">
      <alignment horizontal="left"/>
    </xf>
    <xf numFmtId="0" fontId="5" fillId="10" borderId="11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0" fillId="11" borderId="12" xfId="0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0" fillId="6" borderId="11" xfId="0" applyFill="1" applyBorder="1" applyAlignment="1">
      <alignment horizontal="left" vertical="center" wrapText="1"/>
    </xf>
    <xf numFmtId="0" fontId="5" fillId="3" borderId="57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left" vertical="top" wrapText="1"/>
    </xf>
    <xf numFmtId="0" fontId="0" fillId="3" borderId="17" xfId="0" applyFill="1" applyBorder="1" applyAlignment="1">
      <alignment horizontal="center"/>
    </xf>
    <xf numFmtId="0" fontId="0" fillId="3" borderId="58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23" borderId="24" xfId="0" applyFill="1" applyBorder="1" applyAlignment="1">
      <alignment horizontal="center"/>
    </xf>
    <xf numFmtId="0" fontId="0" fillId="23" borderId="44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11" borderId="14" xfId="0" applyFont="1" applyFill="1" applyBorder="1" applyAlignment="1">
      <alignment horizontal="left" vertical="center"/>
    </xf>
    <xf numFmtId="0" fontId="5" fillId="11" borderId="59" xfId="0" applyFont="1" applyFill="1" applyBorder="1" applyAlignment="1">
      <alignment horizontal="left" vertical="center"/>
    </xf>
    <xf numFmtId="0" fontId="0" fillId="11" borderId="60" xfId="0" applyFill="1" applyBorder="1" applyAlignment="1">
      <alignment horizontal="center"/>
    </xf>
    <xf numFmtId="0" fontId="0" fillId="11" borderId="61" xfId="0" applyFill="1" applyBorder="1" applyAlignment="1">
      <alignment horizontal="center"/>
    </xf>
    <xf numFmtId="0" fontId="0" fillId="11" borderId="62" xfId="0" applyFill="1" applyBorder="1" applyAlignment="1">
      <alignment horizontal="center"/>
    </xf>
    <xf numFmtId="0" fontId="0" fillId="11" borderId="63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5" fillId="11" borderId="64" xfId="0" applyFont="1" applyFill="1" applyBorder="1" applyAlignment="1">
      <alignment horizontal="center" vertical="center"/>
    </xf>
    <xf numFmtId="0" fontId="5" fillId="11" borderId="65" xfId="0" applyFont="1" applyFill="1" applyBorder="1" applyAlignment="1">
      <alignment horizontal="center" vertical="center"/>
    </xf>
    <xf numFmtId="0" fontId="5" fillId="11" borderId="66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3" fillId="6" borderId="60" xfId="53" applyFont="1" applyFill="1" applyBorder="1" applyAlignment="1" applyProtection="1">
      <alignment horizontal="center" vertical="center" wrapText="1"/>
      <protection/>
    </xf>
    <xf numFmtId="0" fontId="3" fillId="6" borderId="67" xfId="53" applyFont="1" applyFill="1" applyBorder="1" applyAlignment="1" applyProtection="1">
      <alignment horizontal="center" vertical="center" wrapText="1"/>
      <protection/>
    </xf>
    <xf numFmtId="0" fontId="3" fillId="6" borderId="61" xfId="53" applyFont="1" applyFill="1" applyBorder="1" applyAlignment="1" applyProtection="1">
      <alignment horizontal="center" vertical="center" wrapText="1"/>
      <protection/>
    </xf>
    <xf numFmtId="0" fontId="3" fillId="10" borderId="14" xfId="53" applyFont="1" applyFill="1" applyBorder="1" applyAlignment="1" applyProtection="1">
      <alignment horizontal="center" vertical="center" wrapText="1"/>
      <protection/>
    </xf>
    <xf numFmtId="0" fontId="3" fillId="10" borderId="59" xfId="53" applyFont="1" applyFill="1" applyBorder="1" applyAlignment="1" applyProtection="1">
      <alignment horizontal="center" vertical="center" wrapText="1"/>
      <protection/>
    </xf>
    <xf numFmtId="0" fontId="3" fillId="10" borderId="61" xfId="53" applyFont="1" applyFill="1" applyBorder="1" applyAlignment="1" applyProtection="1">
      <alignment horizontal="center" vertical="center" wrapText="1"/>
      <protection/>
    </xf>
    <xf numFmtId="0" fontId="3" fillId="10" borderId="63" xfId="53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3" borderId="12" xfId="0" applyFill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0" fillId="11" borderId="64" xfId="0" applyFill="1" applyBorder="1" applyAlignment="1">
      <alignment horizontal="center"/>
    </xf>
    <xf numFmtId="0" fontId="0" fillId="11" borderId="65" xfId="0" applyFill="1" applyBorder="1" applyAlignment="1">
      <alignment horizontal="center"/>
    </xf>
    <xf numFmtId="0" fontId="0" fillId="11" borderId="66" xfId="0" applyFill="1" applyBorder="1" applyAlignment="1">
      <alignment horizontal="center"/>
    </xf>
    <xf numFmtId="0" fontId="0" fillId="10" borderId="12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0" fillId="10" borderId="69" xfId="0" applyFill="1" applyBorder="1" applyAlignment="1">
      <alignment horizontal="center" vertical="center" wrapText="1"/>
    </xf>
    <xf numFmtId="0" fontId="0" fillId="10" borderId="70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0" borderId="71" xfId="0" applyFill="1" applyBorder="1" applyAlignment="1">
      <alignment horizontal="left" vertical="center" wrapText="1"/>
    </xf>
    <xf numFmtId="0" fontId="0" fillId="0" borderId="72" xfId="0" applyFill="1" applyBorder="1" applyAlignment="1">
      <alignment horizontal="left" vertical="center" wrapText="1"/>
    </xf>
    <xf numFmtId="0" fontId="0" fillId="11" borderId="12" xfId="0" applyFill="1" applyBorder="1" applyAlignment="1">
      <alignment horizontal="center" vertical="top" wrapText="1"/>
    </xf>
    <xf numFmtId="0" fontId="0" fillId="11" borderId="12" xfId="0" applyFont="1" applyFill="1" applyBorder="1" applyAlignment="1">
      <alignment horizontal="center" vertical="top"/>
    </xf>
    <xf numFmtId="0" fontId="28" fillId="0" borderId="73" xfId="0" applyFont="1" applyBorder="1" applyAlignment="1">
      <alignment horizontal="left" vertical="top" wrapText="1"/>
    </xf>
    <xf numFmtId="0" fontId="28" fillId="0" borderId="74" xfId="0" applyFont="1" applyBorder="1" applyAlignment="1">
      <alignment horizontal="left" vertical="top" wrapText="1"/>
    </xf>
    <xf numFmtId="0" fontId="28" fillId="0" borderId="75" xfId="0" applyFont="1" applyBorder="1" applyAlignment="1">
      <alignment horizontal="left" vertical="top" wrapText="1"/>
    </xf>
    <xf numFmtId="0" fontId="28" fillId="0" borderId="76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77" xfId="0" applyFont="1" applyBorder="1" applyAlignment="1">
      <alignment horizontal="left" vertical="top" wrapText="1"/>
    </xf>
    <xf numFmtId="0" fontId="28" fillId="0" borderId="78" xfId="0" applyFont="1" applyBorder="1" applyAlignment="1">
      <alignment horizontal="left" vertical="top" wrapText="1"/>
    </xf>
    <xf numFmtId="0" fontId="28" fillId="0" borderId="79" xfId="0" applyFont="1" applyBorder="1" applyAlignment="1">
      <alignment horizontal="left" vertical="top" wrapText="1"/>
    </xf>
    <xf numFmtId="0" fontId="28" fillId="0" borderId="80" xfId="0" applyFont="1" applyBorder="1" applyAlignment="1">
      <alignment horizontal="left" vertical="top" wrapText="1"/>
    </xf>
    <xf numFmtId="0" fontId="0" fillId="11" borderId="12" xfId="0" applyFont="1" applyFill="1" applyBorder="1" applyAlignment="1">
      <alignment horizontal="center" vertical="top" wrapText="1"/>
    </xf>
    <xf numFmtId="0" fontId="0" fillId="11" borderId="12" xfId="0" applyFill="1" applyBorder="1" applyAlignment="1">
      <alignment horizontal="center" wrapText="1"/>
    </xf>
    <xf numFmtId="0" fontId="0" fillId="4" borderId="20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0" fillId="4" borderId="81" xfId="0" applyFill="1" applyBorder="1" applyAlignment="1">
      <alignment horizontal="left" vertical="center" wrapText="1"/>
    </xf>
    <xf numFmtId="0" fontId="0" fillId="4" borderId="82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3" xfId="0" applyFill="1" applyBorder="1" applyAlignment="1">
      <alignment horizontal="left" vertical="center" wrapText="1"/>
    </xf>
    <xf numFmtId="0" fontId="0" fillId="4" borderId="84" xfId="0" applyFill="1" applyBorder="1" applyAlignment="1">
      <alignment horizontal="left" vertical="center" wrapText="1"/>
    </xf>
    <xf numFmtId="0" fontId="0" fillId="4" borderId="68" xfId="0" applyFill="1" applyBorder="1" applyAlignment="1">
      <alignment horizontal="left" vertical="center" wrapText="1"/>
    </xf>
    <xf numFmtId="0" fontId="0" fillId="4" borderId="85" xfId="0" applyFill="1" applyBorder="1" applyAlignment="1">
      <alignment horizontal="left" vertical="center" wrapText="1"/>
    </xf>
    <xf numFmtId="0" fontId="0" fillId="4" borderId="20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1" xfId="0" applyFill="1" applyBorder="1" applyAlignment="1">
      <alignment horizontal="center" vertical="top" wrapText="1"/>
    </xf>
    <xf numFmtId="0" fontId="0" fillId="4" borderId="82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3" xfId="0" applyFill="1" applyBorder="1" applyAlignment="1">
      <alignment horizontal="center" vertical="top" wrapText="1"/>
    </xf>
    <xf numFmtId="0" fontId="0" fillId="4" borderId="84" xfId="0" applyFill="1" applyBorder="1" applyAlignment="1">
      <alignment horizontal="center" vertical="top" wrapText="1"/>
    </xf>
    <xf numFmtId="0" fontId="0" fillId="4" borderId="68" xfId="0" applyFill="1" applyBorder="1" applyAlignment="1">
      <alignment horizontal="center" vertical="top" wrapText="1"/>
    </xf>
    <xf numFmtId="0" fontId="0" fillId="4" borderId="85" xfId="0" applyFill="1" applyBorder="1" applyAlignment="1">
      <alignment horizontal="center" vertical="top" wrapText="1"/>
    </xf>
    <xf numFmtId="0" fontId="32" fillId="0" borderId="12" xfId="42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0" fillId="0" borderId="86" xfId="0" applyFont="1" applyBorder="1" applyAlignment="1">
      <alignment horizontal="center" vertical="center" wrapText="1"/>
    </xf>
    <xf numFmtId="0" fontId="30" fillId="0" borderId="87" xfId="0" applyFont="1" applyBorder="1" applyAlignment="1">
      <alignment horizontal="center" vertical="center" wrapText="1"/>
    </xf>
    <xf numFmtId="0" fontId="30" fillId="0" borderId="88" xfId="0" applyFont="1" applyBorder="1" applyAlignment="1">
      <alignment horizontal="center" vertical="center" wrapText="1"/>
    </xf>
    <xf numFmtId="0" fontId="5" fillId="7" borderId="89" xfId="0" applyFont="1" applyFill="1" applyBorder="1" applyAlignment="1">
      <alignment horizontal="center" vertical="top" wrapText="1"/>
    </xf>
    <xf numFmtId="0" fontId="5" fillId="7" borderId="90" xfId="0" applyFont="1" applyFill="1" applyBorder="1" applyAlignment="1">
      <alignment horizontal="center" vertical="top" wrapText="1"/>
    </xf>
    <xf numFmtId="0" fontId="5" fillId="7" borderId="91" xfId="0" applyFont="1" applyFill="1" applyBorder="1" applyAlignment="1">
      <alignment horizontal="center" vertical="top" wrapText="1"/>
    </xf>
    <xf numFmtId="0" fontId="5" fillId="7" borderId="92" xfId="0" applyFont="1" applyFill="1" applyBorder="1" applyAlignment="1">
      <alignment horizontal="center" vertical="top" wrapText="1"/>
    </xf>
    <xf numFmtId="0" fontId="5" fillId="7" borderId="93" xfId="0" applyFont="1" applyFill="1" applyBorder="1" applyAlignment="1">
      <alignment horizontal="center" vertical="top" wrapText="1"/>
    </xf>
    <xf numFmtId="0" fontId="5" fillId="7" borderId="94" xfId="0" applyFont="1" applyFill="1" applyBorder="1" applyAlignment="1">
      <alignment horizontal="center" vertical="top" wrapText="1"/>
    </xf>
    <xf numFmtId="0" fontId="5" fillId="7" borderId="95" xfId="0" applyFont="1" applyFill="1" applyBorder="1" applyAlignment="1">
      <alignment vertical="top"/>
    </xf>
    <xf numFmtId="0" fontId="5" fillId="7" borderId="96" xfId="0" applyFont="1" applyFill="1" applyBorder="1" applyAlignment="1">
      <alignment vertical="top"/>
    </xf>
    <xf numFmtId="0" fontId="5" fillId="7" borderId="97" xfId="0" applyFont="1" applyFill="1" applyBorder="1" applyAlignment="1">
      <alignment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ural@ekaterinburg-tr.gazprom.ru" TargetMode="External" /><Relationship Id="rId2" Type="http://schemas.openxmlformats.org/officeDocument/2006/relationships/hyperlink" Target="http://www.gazprom-transgaz-ekaterinburg.ru/" TargetMode="Externa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B9" sqref="B9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34" t="s">
        <v>165</v>
      </c>
      <c r="C4" s="135"/>
    </row>
    <row r="5" spans="2:3" ht="33.75" customHeight="1">
      <c r="B5" s="21" t="s">
        <v>41</v>
      </c>
      <c r="C5" s="24" t="s">
        <v>18</v>
      </c>
    </row>
    <row r="6" spans="2:3" ht="33" customHeight="1">
      <c r="B6" s="22" t="s">
        <v>2</v>
      </c>
      <c r="C6" s="24" t="s">
        <v>26</v>
      </c>
    </row>
    <row r="7" spans="2:3" ht="30">
      <c r="B7" s="18" t="s">
        <v>42</v>
      </c>
      <c r="C7" s="24" t="s">
        <v>18</v>
      </c>
    </row>
    <row r="8" spans="2:3" ht="30">
      <c r="B8" s="23" t="s">
        <v>43</v>
      </c>
      <c r="C8" s="24" t="s">
        <v>18</v>
      </c>
    </row>
    <row r="9" spans="2:3" ht="30">
      <c r="B9" s="18" t="s">
        <v>44</v>
      </c>
      <c r="C9" s="24" t="s">
        <v>26</v>
      </c>
    </row>
    <row r="10" spans="2:3" ht="45">
      <c r="B10" s="18" t="s">
        <v>3</v>
      </c>
      <c r="C10" s="24" t="s">
        <v>31</v>
      </c>
    </row>
    <row r="11" spans="2:3" ht="30">
      <c r="B11" s="18" t="s">
        <v>4</v>
      </c>
      <c r="C11" s="24" t="s">
        <v>31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zoomScalePageLayoutView="0" workbookViewId="0" topLeftCell="A1">
      <selection activeCell="F16" sqref="F16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5">
      <c r="B1" s="224" t="s">
        <v>141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2:13" ht="15.75" thickBot="1"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2:9" ht="15.75" thickBot="1">
      <c r="B3" s="26" t="s">
        <v>0</v>
      </c>
      <c r="C3" s="228"/>
      <c r="D3" s="229"/>
      <c r="E3" s="229"/>
      <c r="F3" s="229"/>
      <c r="G3" s="229"/>
      <c r="H3" s="229"/>
      <c r="I3" s="230"/>
    </row>
    <row r="4" spans="2:9" ht="15.75" thickBot="1">
      <c r="B4" s="25" t="s">
        <v>32</v>
      </c>
      <c r="C4" s="228"/>
      <c r="D4" s="229"/>
      <c r="E4" s="229"/>
      <c r="F4" s="229"/>
      <c r="G4" s="229"/>
      <c r="H4" s="229"/>
      <c r="I4" s="230"/>
    </row>
    <row r="5" spans="2:9" ht="15.75" thickBot="1">
      <c r="B5" s="25" t="s">
        <v>33</v>
      </c>
      <c r="C5" s="228"/>
      <c r="D5" s="229"/>
      <c r="E5" s="229"/>
      <c r="F5" s="229"/>
      <c r="G5" s="229"/>
      <c r="H5" s="229"/>
      <c r="I5" s="230"/>
    </row>
    <row r="6" spans="2:9" ht="15.75" thickBot="1">
      <c r="B6" s="25" t="s">
        <v>93</v>
      </c>
      <c r="C6" s="228"/>
      <c r="D6" s="229"/>
      <c r="E6" s="229"/>
      <c r="F6" s="229"/>
      <c r="G6" s="229"/>
      <c r="H6" s="229"/>
      <c r="I6" s="230"/>
    </row>
    <row r="7" spans="14:15" ht="15">
      <c r="N7" s="227" t="s">
        <v>112</v>
      </c>
      <c r="O7" s="227"/>
    </row>
    <row r="8" spans="2:15" ht="15">
      <c r="B8" s="232" t="s">
        <v>67</v>
      </c>
      <c r="C8" s="231" t="s">
        <v>111</v>
      </c>
      <c r="D8" s="235" t="s">
        <v>74</v>
      </c>
      <c r="E8" s="235"/>
      <c r="F8" s="235"/>
      <c r="G8" s="235"/>
      <c r="H8" s="235"/>
      <c r="I8" s="235"/>
      <c r="J8" s="235"/>
      <c r="K8" s="235"/>
      <c r="L8" s="235"/>
      <c r="M8" s="236"/>
      <c r="N8" s="231" t="s">
        <v>64</v>
      </c>
      <c r="O8" s="231"/>
    </row>
    <row r="9" spans="2:15" ht="15">
      <c r="B9" s="233"/>
      <c r="C9" s="231"/>
      <c r="D9" s="235" t="s">
        <v>72</v>
      </c>
      <c r="E9" s="235"/>
      <c r="F9" s="235"/>
      <c r="G9" s="235"/>
      <c r="H9" s="235"/>
      <c r="I9" s="235" t="s">
        <v>73</v>
      </c>
      <c r="J9" s="235"/>
      <c r="K9" s="235"/>
      <c r="L9" s="235"/>
      <c r="M9" s="236"/>
      <c r="N9" s="231"/>
      <c r="O9" s="231"/>
    </row>
    <row r="10" spans="2:15" ht="15.75" thickBot="1">
      <c r="B10" s="234"/>
      <c r="C10" s="232"/>
      <c r="D10" s="37" t="s">
        <v>65</v>
      </c>
      <c r="E10" s="37" t="s">
        <v>68</v>
      </c>
      <c r="F10" s="37" t="s">
        <v>69</v>
      </c>
      <c r="G10" s="37" t="s">
        <v>70</v>
      </c>
      <c r="H10" s="37" t="s">
        <v>71</v>
      </c>
      <c r="I10" s="37" t="s">
        <v>65</v>
      </c>
      <c r="J10" s="37" t="s">
        <v>68</v>
      </c>
      <c r="K10" s="37" t="s">
        <v>69</v>
      </c>
      <c r="L10" s="37" t="s">
        <v>70</v>
      </c>
      <c r="M10" s="38" t="s">
        <v>71</v>
      </c>
      <c r="N10" s="231"/>
      <c r="O10" s="231"/>
    </row>
    <row r="11" spans="2:15" ht="15">
      <c r="B11" s="39" t="s">
        <v>65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226"/>
      <c r="O11" s="226"/>
    </row>
    <row r="12" spans="2:15" ht="15">
      <c r="B12" s="31" t="s">
        <v>107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42"/>
      <c r="N12" s="226"/>
      <c r="O12" s="226"/>
    </row>
    <row r="13" spans="2:15" ht="15">
      <c r="B13" s="31" t="s">
        <v>110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26"/>
      <c r="O13" s="226"/>
    </row>
    <row r="14" spans="2:15" ht="15">
      <c r="B14" s="31" t="s">
        <v>109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26"/>
      <c r="O14" s="226"/>
    </row>
  </sheetData>
  <sheetProtection/>
  <mergeCells count="16">
    <mergeCell ref="N8:O10"/>
    <mergeCell ref="B8:B10"/>
    <mergeCell ref="C8:C10"/>
    <mergeCell ref="D8:M8"/>
    <mergeCell ref="D9:H9"/>
    <mergeCell ref="I9:M9"/>
    <mergeCell ref="B1:M1"/>
    <mergeCell ref="N14:O14"/>
    <mergeCell ref="N7:O7"/>
    <mergeCell ref="C6:I6"/>
    <mergeCell ref="N12:O12"/>
    <mergeCell ref="N11:O11"/>
    <mergeCell ref="N13:O13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0">
      <selection activeCell="B16" sqref="B16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36" t="s">
        <v>155</v>
      </c>
      <c r="B2" s="197"/>
    </row>
    <row r="3" spans="1:2" ht="56.25" customHeight="1">
      <c r="A3" s="197"/>
      <c r="B3" s="197"/>
    </row>
    <row r="5" spans="1:2" ht="96" customHeight="1">
      <c r="A5" s="13" t="s">
        <v>0</v>
      </c>
      <c r="B5" s="109" t="s">
        <v>241</v>
      </c>
    </row>
    <row r="6" spans="1:2" ht="15">
      <c r="A6" s="13" t="s">
        <v>32</v>
      </c>
      <c r="B6" s="108">
        <v>6608007434</v>
      </c>
    </row>
    <row r="7" spans="1:2" ht="15">
      <c r="A7" s="13" t="s">
        <v>33</v>
      </c>
      <c r="B7" s="108">
        <v>562802001</v>
      </c>
    </row>
    <row r="8" spans="1:2" ht="30">
      <c r="A8" s="13" t="s">
        <v>93</v>
      </c>
      <c r="B8" s="110" t="s">
        <v>238</v>
      </c>
    </row>
    <row r="9" spans="1:2" ht="15">
      <c r="A9" s="13" t="s">
        <v>98</v>
      </c>
      <c r="B9" s="104" t="s">
        <v>251</v>
      </c>
    </row>
    <row r="12" spans="1:2" ht="15">
      <c r="A12" s="17" t="s">
        <v>10</v>
      </c>
      <c r="B12" s="17" t="s">
        <v>6</v>
      </c>
    </row>
    <row r="13" spans="1:2" ht="46.5" customHeight="1">
      <c r="A13" s="18" t="s">
        <v>15</v>
      </c>
      <c r="B13" s="105">
        <v>0</v>
      </c>
    </row>
    <row r="14" spans="1:2" ht="47.25" customHeight="1">
      <c r="A14" s="18" t="s">
        <v>16</v>
      </c>
      <c r="B14" s="105">
        <v>0</v>
      </c>
    </row>
    <row r="15" spans="1:2" ht="48" customHeight="1">
      <c r="A15" s="18" t="s">
        <v>17</v>
      </c>
      <c r="B15" s="105">
        <v>0</v>
      </c>
    </row>
    <row r="16" spans="1:2" ht="51" customHeight="1">
      <c r="A16" s="18" t="s">
        <v>158</v>
      </c>
      <c r="B16" s="105">
        <f>2.189+2.028</f>
        <v>4.2170000000000005</v>
      </c>
    </row>
    <row r="17" spans="1:2" ht="30" customHeight="1">
      <c r="A17" s="237" t="s">
        <v>257</v>
      </c>
      <c r="B17" s="238"/>
    </row>
    <row r="19" spans="1:2" ht="15">
      <c r="A19" s="195" t="s">
        <v>156</v>
      </c>
      <c r="B19" s="195"/>
    </row>
    <row r="20" spans="1:2" ht="66.75" customHeight="1">
      <c r="A20" s="195" t="s">
        <v>157</v>
      </c>
      <c r="B20" s="195"/>
    </row>
  </sheetData>
  <sheetProtection/>
  <mergeCells count="4">
    <mergeCell ref="A20:B20"/>
    <mergeCell ref="A2:B3"/>
    <mergeCell ref="A19:B19"/>
    <mergeCell ref="A17:B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9" sqref="A9:J2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02" t="s">
        <v>159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15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9" ht="15.75" customHeight="1">
      <c r="A3" s="13" t="s">
        <v>0</v>
      </c>
      <c r="B3" s="239" t="s">
        <v>240</v>
      </c>
      <c r="C3" s="239"/>
      <c r="D3" s="239"/>
      <c r="E3" s="239"/>
      <c r="F3" s="112"/>
      <c r="G3" s="113"/>
      <c r="H3" s="111"/>
      <c r="I3" s="111"/>
    </row>
    <row r="4" spans="1:7" ht="15">
      <c r="A4" s="13" t="s">
        <v>32</v>
      </c>
      <c r="B4" s="240">
        <v>6608007434</v>
      </c>
      <c r="C4" s="240"/>
      <c r="D4" s="240"/>
      <c r="E4" s="240"/>
      <c r="F4" s="103"/>
      <c r="G4" s="103"/>
    </row>
    <row r="5" spans="1:7" ht="15">
      <c r="A5" s="13" t="s">
        <v>33</v>
      </c>
      <c r="B5" s="240">
        <v>562802001</v>
      </c>
      <c r="C5" s="240"/>
      <c r="D5" s="240"/>
      <c r="E5" s="240"/>
      <c r="F5" s="103"/>
      <c r="G5" s="103"/>
    </row>
    <row r="6" spans="1:7" ht="32.25" customHeight="1">
      <c r="A6" s="13" t="s">
        <v>93</v>
      </c>
      <c r="B6" s="250" t="s">
        <v>248</v>
      </c>
      <c r="C6" s="240"/>
      <c r="D6" s="240"/>
      <c r="E6" s="240"/>
      <c r="F6" s="103"/>
      <c r="G6" s="103"/>
    </row>
    <row r="7" spans="1:5" ht="15">
      <c r="A7" s="13" t="s">
        <v>100</v>
      </c>
      <c r="B7" s="187" t="s">
        <v>252</v>
      </c>
      <c r="C7" s="187"/>
      <c r="D7" s="187"/>
      <c r="E7" s="187"/>
    </row>
    <row r="8" spans="2:5" ht="15.75" thickBot="1">
      <c r="B8" s="225"/>
      <c r="C8" s="225"/>
      <c r="D8" s="225"/>
      <c r="E8" s="225"/>
    </row>
    <row r="9" spans="1:10" ht="15">
      <c r="A9" s="241" t="s">
        <v>253</v>
      </c>
      <c r="B9" s="242"/>
      <c r="C9" s="242"/>
      <c r="D9" s="242"/>
      <c r="E9" s="242"/>
      <c r="F9" s="242"/>
      <c r="G9" s="242"/>
      <c r="H9" s="242"/>
      <c r="I9" s="242"/>
      <c r="J9" s="243"/>
    </row>
    <row r="10" spans="1:10" ht="15">
      <c r="A10" s="244"/>
      <c r="B10" s="245"/>
      <c r="C10" s="245"/>
      <c r="D10" s="245"/>
      <c r="E10" s="245"/>
      <c r="F10" s="245"/>
      <c r="G10" s="245"/>
      <c r="H10" s="245"/>
      <c r="I10" s="245"/>
      <c r="J10" s="246"/>
    </row>
    <row r="11" spans="1:10" ht="15">
      <c r="A11" s="244"/>
      <c r="B11" s="245"/>
      <c r="C11" s="245"/>
      <c r="D11" s="245"/>
      <c r="E11" s="245"/>
      <c r="F11" s="245"/>
      <c r="G11" s="245"/>
      <c r="H11" s="245"/>
      <c r="I11" s="245"/>
      <c r="J11" s="246"/>
    </row>
    <row r="12" spans="1:10" ht="15">
      <c r="A12" s="244"/>
      <c r="B12" s="245"/>
      <c r="C12" s="245"/>
      <c r="D12" s="245"/>
      <c r="E12" s="245"/>
      <c r="F12" s="245"/>
      <c r="G12" s="245"/>
      <c r="H12" s="245"/>
      <c r="I12" s="245"/>
      <c r="J12" s="246"/>
    </row>
    <row r="13" spans="1:10" ht="15">
      <c r="A13" s="244"/>
      <c r="B13" s="245"/>
      <c r="C13" s="245"/>
      <c r="D13" s="245"/>
      <c r="E13" s="245"/>
      <c r="F13" s="245"/>
      <c r="G13" s="245"/>
      <c r="H13" s="245"/>
      <c r="I13" s="245"/>
      <c r="J13" s="246"/>
    </row>
    <row r="14" spans="1:10" ht="15">
      <c r="A14" s="244"/>
      <c r="B14" s="245"/>
      <c r="C14" s="245"/>
      <c r="D14" s="245"/>
      <c r="E14" s="245"/>
      <c r="F14" s="245"/>
      <c r="G14" s="245"/>
      <c r="H14" s="245"/>
      <c r="I14" s="245"/>
      <c r="J14" s="246"/>
    </row>
    <row r="15" spans="1:10" ht="15">
      <c r="A15" s="244"/>
      <c r="B15" s="245"/>
      <c r="C15" s="245"/>
      <c r="D15" s="245"/>
      <c r="E15" s="245"/>
      <c r="F15" s="245"/>
      <c r="G15" s="245"/>
      <c r="H15" s="245"/>
      <c r="I15" s="245"/>
      <c r="J15" s="246"/>
    </row>
    <row r="16" spans="1:10" ht="15">
      <c r="A16" s="244"/>
      <c r="B16" s="245"/>
      <c r="C16" s="245"/>
      <c r="D16" s="245"/>
      <c r="E16" s="245"/>
      <c r="F16" s="245"/>
      <c r="G16" s="245"/>
      <c r="H16" s="245"/>
      <c r="I16" s="245"/>
      <c r="J16" s="246"/>
    </row>
    <row r="17" spans="1:10" ht="15">
      <c r="A17" s="244"/>
      <c r="B17" s="245"/>
      <c r="C17" s="245"/>
      <c r="D17" s="245"/>
      <c r="E17" s="245"/>
      <c r="F17" s="245"/>
      <c r="G17" s="245"/>
      <c r="H17" s="245"/>
      <c r="I17" s="245"/>
      <c r="J17" s="246"/>
    </row>
    <row r="18" spans="1:10" ht="15">
      <c r="A18" s="244"/>
      <c r="B18" s="245"/>
      <c r="C18" s="245"/>
      <c r="D18" s="245"/>
      <c r="E18" s="245"/>
      <c r="F18" s="245"/>
      <c r="G18" s="245"/>
      <c r="H18" s="245"/>
      <c r="I18" s="245"/>
      <c r="J18" s="246"/>
    </row>
    <row r="19" spans="1:10" ht="15">
      <c r="A19" s="244"/>
      <c r="B19" s="245"/>
      <c r="C19" s="245"/>
      <c r="D19" s="245"/>
      <c r="E19" s="245"/>
      <c r="F19" s="245"/>
      <c r="G19" s="245"/>
      <c r="H19" s="245"/>
      <c r="I19" s="245"/>
      <c r="J19" s="246"/>
    </row>
    <row r="20" spans="1:10" ht="15">
      <c r="A20" s="244"/>
      <c r="B20" s="245"/>
      <c r="C20" s="245"/>
      <c r="D20" s="245"/>
      <c r="E20" s="245"/>
      <c r="F20" s="245"/>
      <c r="G20" s="245"/>
      <c r="H20" s="245"/>
      <c r="I20" s="245"/>
      <c r="J20" s="246"/>
    </row>
    <row r="21" spans="1:10" ht="15">
      <c r="A21" s="244"/>
      <c r="B21" s="245"/>
      <c r="C21" s="245"/>
      <c r="D21" s="245"/>
      <c r="E21" s="245"/>
      <c r="F21" s="245"/>
      <c r="G21" s="245"/>
      <c r="H21" s="245"/>
      <c r="I21" s="245"/>
      <c r="J21" s="246"/>
    </row>
    <row r="22" spans="1:10" ht="15">
      <c r="A22" s="244"/>
      <c r="B22" s="245"/>
      <c r="C22" s="245"/>
      <c r="D22" s="245"/>
      <c r="E22" s="245"/>
      <c r="F22" s="245"/>
      <c r="G22" s="245"/>
      <c r="H22" s="245"/>
      <c r="I22" s="245"/>
      <c r="J22" s="246"/>
    </row>
    <row r="23" spans="1:10" ht="15">
      <c r="A23" s="244"/>
      <c r="B23" s="245"/>
      <c r="C23" s="245"/>
      <c r="D23" s="245"/>
      <c r="E23" s="245"/>
      <c r="F23" s="245"/>
      <c r="G23" s="245"/>
      <c r="H23" s="245"/>
      <c r="I23" s="245"/>
      <c r="J23" s="246"/>
    </row>
    <row r="24" spans="1:10" ht="15">
      <c r="A24" s="244"/>
      <c r="B24" s="245"/>
      <c r="C24" s="245"/>
      <c r="D24" s="245"/>
      <c r="E24" s="245"/>
      <c r="F24" s="245"/>
      <c r="G24" s="245"/>
      <c r="H24" s="245"/>
      <c r="I24" s="245"/>
      <c r="J24" s="246"/>
    </row>
    <row r="25" spans="1:10" ht="15.75" thickBot="1">
      <c r="A25" s="247"/>
      <c r="B25" s="248"/>
      <c r="C25" s="248"/>
      <c r="D25" s="248"/>
      <c r="E25" s="248"/>
      <c r="F25" s="248"/>
      <c r="G25" s="248"/>
      <c r="H25" s="248"/>
      <c r="I25" s="248"/>
      <c r="J25" s="249"/>
    </row>
    <row r="27" spans="1:10" ht="33.75" customHeight="1">
      <c r="A27" s="195" t="s">
        <v>160</v>
      </c>
      <c r="B27" s="195"/>
      <c r="C27" s="195"/>
      <c r="D27" s="195"/>
      <c r="E27" s="195"/>
      <c r="F27" s="195"/>
      <c r="G27" s="195"/>
      <c r="H27" s="195"/>
      <c r="I27" s="195"/>
      <c r="J27" s="195"/>
    </row>
  </sheetData>
  <sheetProtection/>
  <mergeCells count="9">
    <mergeCell ref="A1:J1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tabSelected="1" zoomScalePageLayoutView="0" workbookViewId="0" topLeftCell="A1">
      <selection activeCell="B1" sqref="B1:I1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31.5" customHeight="1">
      <c r="B1" s="272" t="s">
        <v>161</v>
      </c>
      <c r="C1" s="272"/>
      <c r="D1" s="272"/>
      <c r="E1" s="272"/>
      <c r="F1" s="272"/>
      <c r="G1" s="272"/>
      <c r="H1" s="272"/>
      <c r="I1" s="272"/>
    </row>
    <row r="2" spans="2:9" ht="15">
      <c r="B2" s="51"/>
      <c r="C2" s="51"/>
      <c r="D2" s="51"/>
      <c r="E2" s="51"/>
      <c r="F2" s="51"/>
      <c r="G2" s="51"/>
      <c r="H2" s="51"/>
      <c r="I2" s="51"/>
    </row>
    <row r="3" spans="2:9" ht="57.75" customHeight="1">
      <c r="B3" s="13" t="s">
        <v>0</v>
      </c>
      <c r="C3" s="251" t="s">
        <v>247</v>
      </c>
      <c r="D3" s="187"/>
      <c r="E3" s="187"/>
      <c r="F3" s="187"/>
      <c r="G3" s="187"/>
      <c r="H3" s="187"/>
      <c r="I3" s="187"/>
    </row>
    <row r="4" spans="2:9" ht="15">
      <c r="B4" s="13" t="s">
        <v>32</v>
      </c>
      <c r="C4" s="187">
        <v>6608007434</v>
      </c>
      <c r="D4" s="187"/>
      <c r="E4" s="187"/>
      <c r="F4" s="187"/>
      <c r="G4" s="187"/>
      <c r="H4" s="187"/>
      <c r="I4" s="187"/>
    </row>
    <row r="5" spans="2:9" ht="15">
      <c r="B5" s="13" t="s">
        <v>33</v>
      </c>
      <c r="C5" s="187">
        <v>562802001</v>
      </c>
      <c r="D5" s="187"/>
      <c r="E5" s="187"/>
      <c r="F5" s="187"/>
      <c r="G5" s="187"/>
      <c r="H5" s="187"/>
      <c r="I5" s="187"/>
    </row>
    <row r="6" spans="2:9" ht="15">
      <c r="B6" s="13" t="s">
        <v>100</v>
      </c>
      <c r="C6" s="187" t="s">
        <v>249</v>
      </c>
      <c r="D6" s="187"/>
      <c r="E6" s="187"/>
      <c r="F6" s="187"/>
      <c r="G6" s="187"/>
      <c r="H6" s="187"/>
      <c r="I6" s="187"/>
    </row>
    <row r="7" spans="2:9" ht="15">
      <c r="B7" s="4"/>
      <c r="C7" s="4"/>
      <c r="D7" s="4"/>
      <c r="E7" s="4"/>
      <c r="F7" s="4"/>
      <c r="G7" s="4"/>
      <c r="H7" s="4"/>
      <c r="I7" s="4"/>
    </row>
    <row r="8" spans="2:9" ht="63" customHeight="1">
      <c r="B8" s="18" t="s">
        <v>105</v>
      </c>
      <c r="C8" s="271" t="s">
        <v>242</v>
      </c>
      <c r="D8" s="271"/>
      <c r="E8" s="271"/>
      <c r="F8" s="271"/>
      <c r="G8" s="271"/>
      <c r="H8" s="271"/>
      <c r="I8" s="271"/>
    </row>
    <row r="9" spans="2:9" ht="28.5" customHeight="1">
      <c r="B9" s="20" t="s">
        <v>37</v>
      </c>
      <c r="C9" s="271" t="s">
        <v>243</v>
      </c>
      <c r="D9" s="271"/>
      <c r="E9" s="271"/>
      <c r="F9" s="271"/>
      <c r="G9" s="271"/>
      <c r="H9" s="271"/>
      <c r="I9" s="271"/>
    </row>
    <row r="10" spans="2:9" ht="27" customHeight="1">
      <c r="B10" s="20" t="s">
        <v>36</v>
      </c>
      <c r="C10" s="273" t="s">
        <v>246</v>
      </c>
      <c r="D10" s="274"/>
      <c r="E10" s="274"/>
      <c r="F10" s="274"/>
      <c r="G10" s="274"/>
      <c r="H10" s="274"/>
      <c r="I10" s="275"/>
    </row>
    <row r="11" spans="2:9" ht="28.5" customHeight="1">
      <c r="B11" s="20" t="s">
        <v>34</v>
      </c>
      <c r="C11" s="270" t="s">
        <v>244</v>
      </c>
      <c r="D11" s="271"/>
      <c r="E11" s="271"/>
      <c r="F11" s="271"/>
      <c r="G11" s="271"/>
      <c r="H11" s="271"/>
      <c r="I11" s="271"/>
    </row>
    <row r="12" spans="2:9" ht="27" customHeight="1">
      <c r="B12" s="20" t="s">
        <v>35</v>
      </c>
      <c r="C12" s="270" t="s">
        <v>245</v>
      </c>
      <c r="D12" s="271"/>
      <c r="E12" s="271"/>
      <c r="F12" s="271"/>
      <c r="G12" s="271"/>
      <c r="H12" s="271"/>
      <c r="I12" s="271"/>
    </row>
    <row r="14" spans="2:12" ht="44.25" customHeight="1">
      <c r="B14" s="252" t="s">
        <v>254</v>
      </c>
      <c r="C14" s="253"/>
      <c r="D14" s="253"/>
      <c r="E14" s="253"/>
      <c r="F14" s="253"/>
      <c r="G14" s="253"/>
      <c r="H14" s="253"/>
      <c r="I14" s="254"/>
      <c r="J14" s="261" t="s">
        <v>214</v>
      </c>
      <c r="K14" s="262"/>
      <c r="L14" s="263"/>
    </row>
    <row r="15" spans="2:12" ht="48.75" customHeight="1">
      <c r="B15" s="255" t="s">
        <v>255</v>
      </c>
      <c r="C15" s="256"/>
      <c r="D15" s="256"/>
      <c r="E15" s="256"/>
      <c r="F15" s="256"/>
      <c r="G15" s="256"/>
      <c r="H15" s="256"/>
      <c r="I15" s="257"/>
      <c r="J15" s="264"/>
      <c r="K15" s="265"/>
      <c r="L15" s="266"/>
    </row>
    <row r="16" spans="2:12" ht="66.75" customHeight="1">
      <c r="B16" s="258" t="s">
        <v>256</v>
      </c>
      <c r="C16" s="259"/>
      <c r="D16" s="259"/>
      <c r="E16" s="259"/>
      <c r="F16" s="259"/>
      <c r="G16" s="259"/>
      <c r="H16" s="259"/>
      <c r="I16" s="260"/>
      <c r="J16" s="267"/>
      <c r="K16" s="268"/>
      <c r="L16" s="269"/>
    </row>
    <row r="18" spans="2:9" ht="32.25" customHeight="1">
      <c r="B18" s="195" t="s">
        <v>162</v>
      </c>
      <c r="C18" s="195"/>
      <c r="D18" s="195"/>
      <c r="E18" s="195"/>
      <c r="F18" s="195"/>
      <c r="G18" s="195"/>
      <c r="H18" s="195"/>
      <c r="I18" s="195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hyperlinks>
    <hyperlink ref="C11" r:id="rId1" display="ural@ekaterinburg-tr.gazprom.ru"/>
    <hyperlink ref="C12" r:id="rId2" display="http://www.gazprom-transgaz-ekaterinburg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zoomScale="75" zoomScaleNormal="75" zoomScalePageLayoutView="0" workbookViewId="0" topLeftCell="A1">
      <selection activeCell="E21" sqref="E21"/>
    </sheetView>
  </sheetViews>
  <sheetFormatPr defaultColWidth="9.140625" defaultRowHeight="15"/>
  <cols>
    <col min="2" max="2" width="19.421875" style="0" customWidth="1"/>
    <col min="3" max="3" width="31.28125" style="0" customWidth="1"/>
    <col min="4" max="5" width="14.00390625" style="0" customWidth="1"/>
    <col min="6" max="6" width="13.7109375" style="0" customWidth="1"/>
    <col min="7" max="7" width="14.28125" style="0" customWidth="1"/>
    <col min="8" max="8" width="14.140625" style="0" customWidth="1"/>
    <col min="9" max="9" width="15.421875" style="0" customWidth="1"/>
    <col min="10" max="10" width="10.421875" style="0" customWidth="1"/>
  </cols>
  <sheetData>
    <row r="2" spans="2:9" ht="42" customHeight="1">
      <c r="B2" s="136" t="s">
        <v>115</v>
      </c>
      <c r="C2" s="136"/>
      <c r="D2" s="136"/>
      <c r="E2" s="136"/>
      <c r="F2" s="136"/>
      <c r="G2" s="136"/>
      <c r="H2" s="136"/>
      <c r="I2" s="136"/>
    </row>
    <row r="3" ht="15.75" thickBot="1"/>
    <row r="4" spans="2:9" ht="43.5" customHeight="1" thickTop="1">
      <c r="B4" s="128" t="s">
        <v>0</v>
      </c>
      <c r="C4" s="129"/>
      <c r="D4" s="124" t="s">
        <v>240</v>
      </c>
      <c r="E4" s="125"/>
      <c r="F4" s="125"/>
      <c r="G4" s="125"/>
      <c r="H4" s="125"/>
      <c r="I4" s="123"/>
    </row>
    <row r="5" spans="2:9" ht="15">
      <c r="B5" s="137" t="s">
        <v>32</v>
      </c>
      <c r="C5" s="138"/>
      <c r="D5" s="126">
        <v>6608007434</v>
      </c>
      <c r="E5" s="126"/>
      <c r="F5" s="126"/>
      <c r="G5" s="126"/>
      <c r="H5" s="126"/>
      <c r="I5" s="127"/>
    </row>
    <row r="6" spans="2:9" ht="15">
      <c r="B6" s="137" t="s">
        <v>33</v>
      </c>
      <c r="C6" s="138"/>
      <c r="D6" s="126">
        <v>562802001</v>
      </c>
      <c r="E6" s="126"/>
      <c r="F6" s="126"/>
      <c r="G6" s="126"/>
      <c r="H6" s="126"/>
      <c r="I6" s="127"/>
    </row>
    <row r="7" spans="2:9" ht="15.75" thickBot="1">
      <c r="B7" s="161" t="s">
        <v>84</v>
      </c>
      <c r="C7" s="162"/>
      <c r="D7" s="126" t="s">
        <v>232</v>
      </c>
      <c r="E7" s="126"/>
      <c r="F7" s="126"/>
      <c r="G7" s="126"/>
      <c r="H7" s="126"/>
      <c r="I7" s="127"/>
    </row>
    <row r="8" spans="1:9" ht="15.75" customHeight="1" thickTop="1">
      <c r="A8" s="122"/>
      <c r="B8" s="146" t="s">
        <v>88</v>
      </c>
      <c r="C8" s="147"/>
      <c r="D8" s="276" t="s">
        <v>260</v>
      </c>
      <c r="E8" s="277"/>
      <c r="F8" s="277"/>
      <c r="G8" s="277"/>
      <c r="H8" s="277"/>
      <c r="I8" s="278"/>
    </row>
    <row r="9" spans="1:9" ht="19.5" customHeight="1">
      <c r="A9" s="122"/>
      <c r="B9" s="148"/>
      <c r="C9" s="149"/>
      <c r="D9" s="279"/>
      <c r="E9" s="280"/>
      <c r="F9" s="280"/>
      <c r="G9" s="280"/>
      <c r="H9" s="280"/>
      <c r="I9" s="281"/>
    </row>
    <row r="10" spans="2:9" ht="35.25" customHeight="1">
      <c r="B10" s="148" t="s">
        <v>25</v>
      </c>
      <c r="C10" s="149"/>
      <c r="D10" s="156" t="s">
        <v>233</v>
      </c>
      <c r="E10" s="156"/>
      <c r="F10" s="156"/>
      <c r="G10" s="156"/>
      <c r="H10" s="156"/>
      <c r="I10" s="157"/>
    </row>
    <row r="11" spans="2:9" ht="15">
      <c r="B11" s="148" t="s">
        <v>87</v>
      </c>
      <c r="C11" s="149"/>
      <c r="D11" s="156" t="s">
        <v>250</v>
      </c>
      <c r="E11" s="156"/>
      <c r="F11" s="156"/>
      <c r="G11" s="156"/>
      <c r="H11" s="156"/>
      <c r="I11" s="157"/>
    </row>
    <row r="12" spans="2:9" ht="15.75" thickBot="1">
      <c r="B12" s="150" t="s">
        <v>1</v>
      </c>
      <c r="C12" s="151"/>
      <c r="D12" s="282" t="s">
        <v>261</v>
      </c>
      <c r="E12" s="283"/>
      <c r="F12" s="282"/>
      <c r="G12" s="283"/>
      <c r="H12" s="282"/>
      <c r="I12" s="284"/>
    </row>
    <row r="13" spans="2:9" ht="16.5" thickBot="1" thickTop="1">
      <c r="B13" s="159" t="s">
        <v>46</v>
      </c>
      <c r="C13" s="159"/>
      <c r="D13" s="159"/>
      <c r="E13" s="159"/>
      <c r="F13" s="159"/>
      <c r="G13" s="159"/>
      <c r="H13" s="159"/>
      <c r="I13" s="159"/>
    </row>
    <row r="14" spans="2:9" ht="15" customHeight="1" thickBot="1" thickTop="1">
      <c r="B14" s="158" t="s">
        <v>40</v>
      </c>
      <c r="C14" s="158"/>
      <c r="D14" s="158" t="s">
        <v>19</v>
      </c>
      <c r="E14" s="158" t="s">
        <v>24</v>
      </c>
      <c r="F14" s="158"/>
      <c r="G14" s="158"/>
      <c r="H14" s="158"/>
      <c r="I14" s="158" t="s">
        <v>27</v>
      </c>
    </row>
    <row r="15" spans="2:9" ht="49.5" customHeight="1" thickBot="1" thickTop="1">
      <c r="B15" s="158"/>
      <c r="C15" s="158"/>
      <c r="D15" s="158"/>
      <c r="E15" s="45" t="s">
        <v>20</v>
      </c>
      <c r="F15" s="45" t="s">
        <v>21</v>
      </c>
      <c r="G15" s="45" t="s">
        <v>22</v>
      </c>
      <c r="H15" s="45" t="s">
        <v>23</v>
      </c>
      <c r="I15" s="158"/>
    </row>
    <row r="16" spans="2:9" ht="16.5" thickBot="1" thickTop="1">
      <c r="B16" s="160" t="s">
        <v>38</v>
      </c>
      <c r="C16" s="44" t="s">
        <v>234</v>
      </c>
      <c r="D16" s="6">
        <v>700.39</v>
      </c>
      <c r="E16" s="6"/>
      <c r="F16" s="6"/>
      <c r="G16" s="6"/>
      <c r="H16" s="6"/>
      <c r="I16" s="7"/>
    </row>
    <row r="17" spans="2:9" ht="23.25" customHeight="1" thickBot="1" thickTop="1">
      <c r="B17" s="160"/>
      <c r="C17" s="44" t="s">
        <v>235</v>
      </c>
      <c r="D17" s="6">
        <v>666.49</v>
      </c>
      <c r="E17" s="6"/>
      <c r="F17" s="6"/>
      <c r="G17" s="6"/>
      <c r="H17" s="6"/>
      <c r="I17" s="7"/>
    </row>
    <row r="18" spans="2:9" ht="23.25" customHeight="1" thickBot="1" thickTop="1">
      <c r="B18" s="160"/>
      <c r="C18" s="44" t="s">
        <v>236</v>
      </c>
      <c r="D18" s="6">
        <v>751.24</v>
      </c>
      <c r="E18" s="6"/>
      <c r="F18" s="6"/>
      <c r="G18" s="6"/>
      <c r="H18" s="6"/>
      <c r="I18" s="7"/>
    </row>
    <row r="19" spans="2:9" ht="23.25" customHeight="1" thickBot="1" thickTop="1">
      <c r="B19" s="160"/>
      <c r="C19" s="44" t="s">
        <v>237</v>
      </c>
      <c r="D19" s="6">
        <v>751.24</v>
      </c>
      <c r="E19" s="6"/>
      <c r="F19" s="6"/>
      <c r="G19" s="6"/>
      <c r="H19" s="6"/>
      <c r="I19" s="7"/>
    </row>
    <row r="20" spans="2:9" ht="18.75" customHeight="1" thickBot="1" thickTop="1">
      <c r="B20" s="160"/>
      <c r="C20" s="46" t="s">
        <v>45</v>
      </c>
      <c r="D20" s="6"/>
      <c r="E20" s="8"/>
      <c r="F20" s="8"/>
      <c r="G20" s="8"/>
      <c r="H20" s="8"/>
      <c r="I20" s="6"/>
    </row>
    <row r="21" spans="2:9" ht="16.5" thickBot="1" thickTop="1">
      <c r="B21" s="163" t="s">
        <v>39</v>
      </c>
      <c r="C21" s="44" t="s">
        <v>234</v>
      </c>
      <c r="D21" s="6">
        <v>700.39</v>
      </c>
      <c r="E21" s="8"/>
      <c r="F21" s="8"/>
      <c r="G21" s="8"/>
      <c r="H21" s="8"/>
      <c r="I21" s="6"/>
    </row>
    <row r="22" spans="2:9" ht="23.25" customHeight="1" thickBot="1" thickTop="1">
      <c r="B22" s="163"/>
      <c r="C22" s="44" t="s">
        <v>235</v>
      </c>
      <c r="D22" s="6">
        <v>666.49</v>
      </c>
      <c r="E22" s="8"/>
      <c r="F22" s="8"/>
      <c r="G22" s="8"/>
      <c r="H22" s="8"/>
      <c r="I22" s="6"/>
    </row>
    <row r="23" spans="2:9" ht="24" customHeight="1" thickBot="1" thickTop="1">
      <c r="B23" s="163"/>
      <c r="C23" s="44" t="s">
        <v>236</v>
      </c>
      <c r="D23" s="6">
        <v>751.24</v>
      </c>
      <c r="E23" s="8"/>
      <c r="F23" s="8"/>
      <c r="G23" s="8"/>
      <c r="H23" s="8"/>
      <c r="I23" s="6"/>
    </row>
    <row r="24" spans="2:9" ht="23.25" customHeight="1" thickBot="1" thickTop="1">
      <c r="B24" s="163"/>
      <c r="C24" s="44" t="s">
        <v>237</v>
      </c>
      <c r="D24" s="6">
        <v>751.24</v>
      </c>
      <c r="E24" s="8"/>
      <c r="F24" s="8"/>
      <c r="G24" s="8"/>
      <c r="H24" s="8"/>
      <c r="I24" s="6"/>
    </row>
    <row r="25" spans="2:9" ht="20.25" customHeight="1" thickBot="1" thickTop="1">
      <c r="B25" s="163"/>
      <c r="C25" s="44" t="s">
        <v>45</v>
      </c>
      <c r="D25" s="6"/>
      <c r="E25" s="8"/>
      <c r="F25" s="8"/>
      <c r="G25" s="8"/>
      <c r="H25" s="8"/>
      <c r="I25" s="6"/>
    </row>
    <row r="26" spans="2:9" ht="16.5" thickBot="1" thickTop="1">
      <c r="B26" s="164" t="s">
        <v>102</v>
      </c>
      <c r="C26" s="164"/>
      <c r="D26" s="164"/>
      <c r="E26" s="164"/>
      <c r="F26" s="164"/>
      <c r="G26" s="164"/>
      <c r="H26" s="164"/>
      <c r="I26" s="164"/>
    </row>
    <row r="27" spans="2:9" ht="16.5" thickBot="1" thickTop="1">
      <c r="B27" s="160" t="s">
        <v>38</v>
      </c>
      <c r="C27" s="44" t="s">
        <v>47</v>
      </c>
      <c r="D27" s="5"/>
      <c r="E27" s="6"/>
      <c r="F27" s="6"/>
      <c r="G27" s="6"/>
      <c r="H27" s="6"/>
      <c r="I27" s="7"/>
    </row>
    <row r="28" spans="2:9" ht="16.5" thickBot="1" thickTop="1">
      <c r="B28" s="160"/>
      <c r="C28" s="46" t="s">
        <v>48</v>
      </c>
      <c r="D28" s="6"/>
      <c r="E28" s="8"/>
      <c r="F28" s="8"/>
      <c r="G28" s="8"/>
      <c r="H28" s="8"/>
      <c r="I28" s="6"/>
    </row>
    <row r="29" spans="2:9" ht="16.5" thickBot="1" thickTop="1">
      <c r="B29" s="163" t="s">
        <v>39</v>
      </c>
      <c r="C29" s="44" t="s">
        <v>47</v>
      </c>
      <c r="D29" s="6"/>
      <c r="E29" s="8"/>
      <c r="F29" s="8"/>
      <c r="G29" s="8"/>
      <c r="H29" s="8"/>
      <c r="I29" s="6"/>
    </row>
    <row r="30" spans="2:9" ht="16.5" thickBot="1" thickTop="1">
      <c r="B30" s="163"/>
      <c r="C30" s="44" t="s">
        <v>48</v>
      </c>
      <c r="D30" s="8"/>
      <c r="E30" s="8"/>
      <c r="F30" s="8"/>
      <c r="G30" s="8"/>
      <c r="H30" s="8"/>
      <c r="I30" s="6"/>
    </row>
    <row r="31" spans="2:9" ht="16.5" thickBot="1" thickTop="1">
      <c r="B31" s="164" t="s">
        <v>103</v>
      </c>
      <c r="C31" s="164"/>
      <c r="D31" s="164"/>
      <c r="E31" s="164"/>
      <c r="F31" s="164"/>
      <c r="G31" s="164"/>
      <c r="H31" s="164"/>
      <c r="I31" s="164"/>
    </row>
    <row r="32" spans="2:9" ht="16.5" thickBot="1" thickTop="1">
      <c r="B32" s="163" t="s">
        <v>38</v>
      </c>
      <c r="C32" s="44" t="s">
        <v>47</v>
      </c>
      <c r="D32" s="5"/>
      <c r="E32" s="6"/>
      <c r="F32" s="6"/>
      <c r="G32" s="6"/>
      <c r="H32" s="6"/>
      <c r="I32" s="7"/>
    </row>
    <row r="33" spans="2:9" ht="16.5" thickBot="1" thickTop="1">
      <c r="B33" s="163"/>
      <c r="C33" s="46" t="s">
        <v>48</v>
      </c>
      <c r="D33" s="6"/>
      <c r="E33" s="8"/>
      <c r="F33" s="8"/>
      <c r="G33" s="8"/>
      <c r="H33" s="8"/>
      <c r="I33" s="6"/>
    </row>
    <row r="34" spans="2:9" ht="16.5" thickBot="1" thickTop="1">
      <c r="B34" s="163" t="s">
        <v>39</v>
      </c>
      <c r="C34" s="44" t="s">
        <v>47</v>
      </c>
      <c r="D34" s="6"/>
      <c r="E34" s="8"/>
      <c r="F34" s="8"/>
      <c r="G34" s="8"/>
      <c r="H34" s="8"/>
      <c r="I34" s="6"/>
    </row>
    <row r="35" spans="2:9" ht="16.5" thickBot="1" thickTop="1">
      <c r="B35" s="163"/>
      <c r="C35" s="44" t="s">
        <v>48</v>
      </c>
      <c r="D35" s="8"/>
      <c r="E35" s="8"/>
      <c r="F35" s="8"/>
      <c r="G35" s="8"/>
      <c r="H35" s="8"/>
      <c r="I35" s="6"/>
    </row>
    <row r="36" ht="25.5" customHeight="1" thickBot="1" thickTop="1"/>
    <row r="37" spans="2:9" ht="15.75" thickTop="1">
      <c r="B37" s="128" t="s">
        <v>0</v>
      </c>
      <c r="C37" s="129"/>
      <c r="D37" s="125"/>
      <c r="E37" s="125"/>
      <c r="F37" s="125"/>
      <c r="G37" s="125"/>
      <c r="H37" s="125"/>
      <c r="I37" s="123"/>
    </row>
    <row r="38" spans="2:9" ht="15">
      <c r="B38" s="137" t="s">
        <v>32</v>
      </c>
      <c r="C38" s="138"/>
      <c r="D38" s="126"/>
      <c r="E38" s="126"/>
      <c r="F38" s="126"/>
      <c r="G38" s="126"/>
      <c r="H38" s="126"/>
      <c r="I38" s="127"/>
    </row>
    <row r="39" spans="2:9" ht="15">
      <c r="B39" s="137" t="s">
        <v>33</v>
      </c>
      <c r="C39" s="138"/>
      <c r="D39" s="126"/>
      <c r="E39" s="126"/>
      <c r="F39" s="126"/>
      <c r="G39" s="126"/>
      <c r="H39" s="126"/>
      <c r="I39" s="127"/>
    </row>
    <row r="40" spans="2:9" ht="15.75" thickBot="1">
      <c r="B40" s="161" t="s">
        <v>84</v>
      </c>
      <c r="C40" s="162"/>
      <c r="D40" s="126"/>
      <c r="E40" s="126"/>
      <c r="F40" s="126"/>
      <c r="G40" s="126"/>
      <c r="H40" s="126"/>
      <c r="I40" s="127"/>
    </row>
    <row r="41" spans="1:9" ht="48.75" customHeight="1" thickTop="1">
      <c r="A41" s="47"/>
      <c r="B41" s="146" t="s">
        <v>89</v>
      </c>
      <c r="C41" s="147"/>
      <c r="D41" s="140"/>
      <c r="E41" s="140"/>
      <c r="F41" s="140"/>
      <c r="G41" s="140"/>
      <c r="H41" s="140"/>
      <c r="I41" s="141"/>
    </row>
    <row r="42" spans="2:9" ht="28.5" customHeight="1">
      <c r="B42" s="148" t="s">
        <v>25</v>
      </c>
      <c r="C42" s="149"/>
      <c r="D42" s="156"/>
      <c r="E42" s="156"/>
      <c r="F42" s="156"/>
      <c r="G42" s="156"/>
      <c r="H42" s="156"/>
      <c r="I42" s="157"/>
    </row>
    <row r="43" spans="2:9" ht="16.5" customHeight="1">
      <c r="B43" s="148" t="s">
        <v>85</v>
      </c>
      <c r="C43" s="149"/>
      <c r="D43" s="156"/>
      <c r="E43" s="156"/>
      <c r="F43" s="156"/>
      <c r="G43" s="156"/>
      <c r="H43" s="156"/>
      <c r="I43" s="157"/>
    </row>
    <row r="44" spans="2:9" ht="16.5" customHeight="1" thickBot="1">
      <c r="B44" s="152" t="s">
        <v>1</v>
      </c>
      <c r="C44" s="153"/>
      <c r="D44" s="154"/>
      <c r="E44" s="154"/>
      <c r="F44" s="154"/>
      <c r="G44" s="154"/>
      <c r="H44" s="154"/>
      <c r="I44" s="155"/>
    </row>
    <row r="45" spans="2:9" ht="28.5" customHeight="1" thickBot="1" thickTop="1">
      <c r="B45" s="120" t="s">
        <v>86</v>
      </c>
      <c r="C45" s="120"/>
      <c r="D45" s="139"/>
      <c r="E45" s="139"/>
      <c r="F45" s="139"/>
      <c r="G45" s="139"/>
      <c r="H45" s="139"/>
      <c r="I45" s="139"/>
    </row>
    <row r="46" ht="28.5" customHeight="1" thickBot="1" thickTop="1"/>
    <row r="47" spans="2:9" ht="15.75" thickTop="1">
      <c r="B47" s="128" t="s">
        <v>0</v>
      </c>
      <c r="C47" s="129"/>
      <c r="D47" s="125"/>
      <c r="E47" s="125"/>
      <c r="F47" s="125"/>
      <c r="G47" s="125"/>
      <c r="H47" s="125"/>
      <c r="I47" s="123"/>
    </row>
    <row r="48" spans="2:9" ht="15">
      <c r="B48" s="137" t="s">
        <v>32</v>
      </c>
      <c r="C48" s="138"/>
      <c r="D48" s="126"/>
      <c r="E48" s="126"/>
      <c r="F48" s="126"/>
      <c r="G48" s="126"/>
      <c r="H48" s="126"/>
      <c r="I48" s="127"/>
    </row>
    <row r="49" spans="2:9" ht="15">
      <c r="B49" s="137" t="s">
        <v>33</v>
      </c>
      <c r="C49" s="138"/>
      <c r="D49" s="126"/>
      <c r="E49" s="126"/>
      <c r="F49" s="126"/>
      <c r="G49" s="126"/>
      <c r="H49" s="126"/>
      <c r="I49" s="127"/>
    </row>
    <row r="50" spans="2:9" ht="15.75" thickBot="1">
      <c r="B50" s="161" t="s">
        <v>84</v>
      </c>
      <c r="C50" s="162"/>
      <c r="D50" s="126"/>
      <c r="E50" s="126"/>
      <c r="F50" s="126"/>
      <c r="G50" s="126"/>
      <c r="H50" s="126"/>
      <c r="I50" s="127"/>
    </row>
    <row r="51" spans="1:9" ht="30.75" customHeight="1" thickTop="1">
      <c r="A51" s="122"/>
      <c r="B51" s="146" t="s">
        <v>90</v>
      </c>
      <c r="C51" s="147"/>
      <c r="D51" s="140"/>
      <c r="E51" s="140"/>
      <c r="F51" s="140"/>
      <c r="G51" s="140"/>
      <c r="H51" s="140"/>
      <c r="I51" s="141"/>
    </row>
    <row r="52" spans="1:9" ht="15" customHeight="1">
      <c r="A52" s="122"/>
      <c r="B52" s="148"/>
      <c r="C52" s="149"/>
      <c r="D52" s="142"/>
      <c r="E52" s="142"/>
      <c r="F52" s="142"/>
      <c r="G52" s="142"/>
      <c r="H52" s="142"/>
      <c r="I52" s="143"/>
    </row>
    <row r="53" spans="2:9" ht="30.75" customHeight="1">
      <c r="B53" s="148" t="s">
        <v>25</v>
      </c>
      <c r="C53" s="149"/>
      <c r="D53" s="156"/>
      <c r="E53" s="156"/>
      <c r="F53" s="156"/>
      <c r="G53" s="156"/>
      <c r="H53" s="156"/>
      <c r="I53" s="157"/>
    </row>
    <row r="54" spans="2:9" ht="15">
      <c r="B54" s="148" t="s">
        <v>85</v>
      </c>
      <c r="C54" s="149"/>
      <c r="D54" s="156"/>
      <c r="E54" s="156"/>
      <c r="F54" s="156"/>
      <c r="G54" s="156"/>
      <c r="H54" s="156"/>
      <c r="I54" s="157"/>
    </row>
    <row r="55" spans="2:9" ht="15.75" thickBot="1">
      <c r="B55" s="150" t="s">
        <v>1</v>
      </c>
      <c r="C55" s="151"/>
      <c r="D55" s="144"/>
      <c r="E55" s="144"/>
      <c r="F55" s="144"/>
      <c r="G55" s="144"/>
      <c r="H55" s="144"/>
      <c r="I55" s="145"/>
    </row>
    <row r="56" spans="2:9" ht="28.5" customHeight="1" thickBot="1" thickTop="1">
      <c r="B56" s="120" t="s">
        <v>28</v>
      </c>
      <c r="C56" s="120"/>
      <c r="D56" s="139"/>
      <c r="E56" s="139"/>
      <c r="F56" s="139"/>
      <c r="G56" s="139"/>
      <c r="H56" s="139"/>
      <c r="I56" s="139"/>
    </row>
    <row r="57" ht="15.75" thickTop="1"/>
    <row r="58" spans="2:9" ht="31.5" customHeight="1">
      <c r="B58" s="121" t="s">
        <v>114</v>
      </c>
      <c r="C58" s="121"/>
      <c r="D58" s="121"/>
      <c r="E58" s="121"/>
      <c r="F58" s="121"/>
      <c r="G58" s="121"/>
      <c r="H58" s="121"/>
      <c r="I58" s="121"/>
    </row>
    <row r="59" spans="2:9" ht="48" customHeight="1">
      <c r="B59" s="121" t="s">
        <v>164</v>
      </c>
      <c r="C59" s="121"/>
      <c r="D59" s="121"/>
      <c r="E59" s="121"/>
      <c r="F59" s="121"/>
      <c r="G59" s="121"/>
      <c r="H59" s="121"/>
      <c r="I59" s="121"/>
    </row>
  </sheetData>
  <sheetProtection/>
  <mergeCells count="69">
    <mergeCell ref="B50:C50"/>
    <mergeCell ref="D50:I50"/>
    <mergeCell ref="B31:I31"/>
    <mergeCell ref="B32:B33"/>
    <mergeCell ref="B34:B35"/>
    <mergeCell ref="B47:C47"/>
    <mergeCell ref="D47:I47"/>
    <mergeCell ref="B48:C48"/>
    <mergeCell ref="D48:I48"/>
    <mergeCell ref="D38:I38"/>
    <mergeCell ref="D49:I49"/>
    <mergeCell ref="B21:B25"/>
    <mergeCell ref="B37:C37"/>
    <mergeCell ref="D37:I37"/>
    <mergeCell ref="B49:C49"/>
    <mergeCell ref="B40:C40"/>
    <mergeCell ref="D40:I40"/>
    <mergeCell ref="B26:I26"/>
    <mergeCell ref="B29:B30"/>
    <mergeCell ref="B41:C41"/>
    <mergeCell ref="B7:C7"/>
    <mergeCell ref="B39:C39"/>
    <mergeCell ref="D7:I7"/>
    <mergeCell ref="B8:C9"/>
    <mergeCell ref="D10:I10"/>
    <mergeCell ref="B11:C11"/>
    <mergeCell ref="D39:I39"/>
    <mergeCell ref="B42:C42"/>
    <mergeCell ref="D42:I42"/>
    <mergeCell ref="I14:I15"/>
    <mergeCell ref="B27:B28"/>
    <mergeCell ref="B38:C38"/>
    <mergeCell ref="B43:C43"/>
    <mergeCell ref="D43:I43"/>
    <mergeCell ref="B10:C10"/>
    <mergeCell ref="D14:D15"/>
    <mergeCell ref="E14:H14"/>
    <mergeCell ref="D11:I11"/>
    <mergeCell ref="B12:C12"/>
    <mergeCell ref="B13:I13"/>
    <mergeCell ref="B14:C15"/>
    <mergeCell ref="B16:B20"/>
    <mergeCell ref="B51:C52"/>
    <mergeCell ref="B55:C55"/>
    <mergeCell ref="B44:C44"/>
    <mergeCell ref="D44:I44"/>
    <mergeCell ref="B53:C53"/>
    <mergeCell ref="D53:I53"/>
    <mergeCell ref="B54:C54"/>
    <mergeCell ref="D54:I54"/>
    <mergeCell ref="B45:C45"/>
    <mergeCell ref="D45:I45"/>
    <mergeCell ref="B56:C56"/>
    <mergeCell ref="B58:I58"/>
    <mergeCell ref="B59:I59"/>
    <mergeCell ref="A8:A9"/>
    <mergeCell ref="D8:I9"/>
    <mergeCell ref="D56:I56"/>
    <mergeCell ref="D41:I41"/>
    <mergeCell ref="A51:A52"/>
    <mergeCell ref="D51:I52"/>
    <mergeCell ref="D55:I55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36" t="s">
        <v>142</v>
      </c>
      <c r="B2" s="165"/>
      <c r="C2" s="165"/>
      <c r="D2" s="165"/>
    </row>
    <row r="3" ht="15.75" thickBot="1"/>
    <row r="4" spans="1:4" ht="15.75" thickTop="1">
      <c r="A4" s="178" t="s">
        <v>0</v>
      </c>
      <c r="B4" s="179"/>
      <c r="C4" s="180"/>
      <c r="D4" s="181"/>
    </row>
    <row r="5" spans="1:4" ht="15">
      <c r="A5" s="182" t="s">
        <v>92</v>
      </c>
      <c r="B5" s="183"/>
      <c r="C5" s="187"/>
      <c r="D5" s="188"/>
    </row>
    <row r="6" spans="1:4" ht="15">
      <c r="A6" s="182" t="s">
        <v>33</v>
      </c>
      <c r="B6" s="183"/>
      <c r="C6" s="187"/>
      <c r="D6" s="188"/>
    </row>
    <row r="7" spans="1:4" ht="15.75" thickBot="1">
      <c r="A7" s="182" t="s">
        <v>93</v>
      </c>
      <c r="B7" s="183"/>
      <c r="C7" s="187"/>
      <c r="D7" s="188"/>
    </row>
    <row r="8" spans="1:4" ht="29.25" customHeight="1" thickTop="1">
      <c r="A8" s="174" t="s">
        <v>88</v>
      </c>
      <c r="B8" s="175"/>
      <c r="C8" s="176"/>
      <c r="D8" s="177"/>
    </row>
    <row r="9" spans="1:4" ht="32.25" customHeight="1">
      <c r="A9" s="170" t="s">
        <v>25</v>
      </c>
      <c r="B9" s="171"/>
      <c r="C9" s="172"/>
      <c r="D9" s="173"/>
    </row>
    <row r="10" spans="1:4" ht="15">
      <c r="A10" s="185" t="s">
        <v>94</v>
      </c>
      <c r="B10" s="186"/>
      <c r="C10" s="172"/>
      <c r="D10" s="173"/>
    </row>
    <row r="11" spans="1:4" ht="15.75" thickBot="1">
      <c r="A11" s="166" t="s">
        <v>1</v>
      </c>
      <c r="B11" s="167"/>
      <c r="C11" s="168"/>
      <c r="D11" s="169"/>
    </row>
    <row r="12" spans="1:4" ht="16.5" thickBot="1" thickTop="1">
      <c r="A12" s="184" t="s">
        <v>52</v>
      </c>
      <c r="B12" s="184"/>
      <c r="C12" s="184" t="s">
        <v>6</v>
      </c>
      <c r="D12" s="184"/>
    </row>
    <row r="13" spans="1:4" ht="15" customHeight="1" thickBot="1" thickTop="1">
      <c r="A13" s="189" t="s">
        <v>91</v>
      </c>
      <c r="B13" s="189"/>
      <c r="C13" s="139"/>
      <c r="D13" s="139"/>
    </row>
    <row r="14" spans="1:4" ht="16.5" thickBot="1" thickTop="1">
      <c r="A14" s="189"/>
      <c r="B14" s="189"/>
      <c r="C14" s="139"/>
      <c r="D14" s="139"/>
    </row>
    <row r="15" ht="29.25" customHeight="1" thickBot="1" thickTop="1"/>
    <row r="16" spans="1:4" ht="15.75" thickTop="1">
      <c r="A16" s="178" t="s">
        <v>0</v>
      </c>
      <c r="B16" s="179"/>
      <c r="C16" s="180"/>
      <c r="D16" s="181"/>
    </row>
    <row r="17" spans="1:4" ht="15">
      <c r="A17" s="182" t="s">
        <v>92</v>
      </c>
      <c r="B17" s="183"/>
      <c r="C17" s="187"/>
      <c r="D17" s="188"/>
    </row>
    <row r="18" spans="1:4" ht="15">
      <c r="A18" s="182" t="s">
        <v>33</v>
      </c>
      <c r="B18" s="183"/>
      <c r="C18" s="187"/>
      <c r="D18" s="188"/>
    </row>
    <row r="19" spans="1:4" ht="15">
      <c r="A19" s="182" t="s">
        <v>93</v>
      </c>
      <c r="B19" s="183"/>
      <c r="C19" s="187"/>
      <c r="D19" s="188"/>
    </row>
    <row r="20" spans="1:4" ht="29.25" customHeight="1">
      <c r="A20" s="190" t="s">
        <v>97</v>
      </c>
      <c r="B20" s="191"/>
      <c r="C20" s="192"/>
      <c r="D20" s="193"/>
    </row>
    <row r="21" spans="1:4" ht="32.25" customHeight="1">
      <c r="A21" s="170" t="s">
        <v>25</v>
      </c>
      <c r="B21" s="171"/>
      <c r="C21" s="172"/>
      <c r="D21" s="173"/>
    </row>
    <row r="22" spans="1:4" ht="15">
      <c r="A22" s="185" t="s">
        <v>95</v>
      </c>
      <c r="B22" s="186"/>
      <c r="C22" s="172"/>
      <c r="D22" s="173"/>
    </row>
    <row r="23" spans="1:4" ht="15.75" thickBot="1">
      <c r="A23" s="185" t="s">
        <v>1</v>
      </c>
      <c r="B23" s="186"/>
      <c r="C23" s="172"/>
      <c r="D23" s="173"/>
    </row>
    <row r="24" spans="1:4" ht="16.5" thickBot="1" thickTop="1">
      <c r="A24" s="184" t="s">
        <v>52</v>
      </c>
      <c r="B24" s="184"/>
      <c r="C24" s="184" t="s">
        <v>6</v>
      </c>
      <c r="D24" s="184"/>
    </row>
    <row r="25" spans="1:4" ht="16.5" thickBot="1" thickTop="1">
      <c r="A25" s="189" t="s">
        <v>96</v>
      </c>
      <c r="B25" s="189"/>
      <c r="C25" s="139"/>
      <c r="D25" s="139"/>
    </row>
    <row r="26" spans="1:4" ht="16.5" thickBot="1" thickTop="1">
      <c r="A26" s="189"/>
      <c r="B26" s="189"/>
      <c r="C26" s="139"/>
      <c r="D26" s="139"/>
    </row>
    <row r="27" ht="15.75" thickTop="1"/>
    <row r="29" spans="1:9" ht="33" customHeight="1">
      <c r="A29" s="121" t="s">
        <v>114</v>
      </c>
      <c r="B29" s="121"/>
      <c r="C29" s="121"/>
      <c r="D29" s="121"/>
      <c r="E29" s="43"/>
      <c r="F29" s="43"/>
      <c r="G29" s="43"/>
      <c r="H29" s="43"/>
      <c r="I29" s="43"/>
    </row>
    <row r="30" spans="1:9" ht="64.5" customHeight="1">
      <c r="A30" s="121" t="s">
        <v>164</v>
      </c>
      <c r="B30" s="121"/>
      <c r="C30" s="121"/>
      <c r="D30" s="121"/>
      <c r="E30" s="43"/>
      <c r="F30" s="43"/>
      <c r="G30" s="43"/>
      <c r="H30" s="43"/>
      <c r="I30" s="43"/>
    </row>
  </sheetData>
  <sheetProtection/>
  <mergeCells count="43">
    <mergeCell ref="A17:B17"/>
    <mergeCell ref="C17:D17"/>
    <mergeCell ref="A18:B18"/>
    <mergeCell ref="C18:D18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3:B14"/>
    <mergeCell ref="C13:D14"/>
    <mergeCell ref="A16:B16"/>
    <mergeCell ref="A12:B12"/>
    <mergeCell ref="C12:D12"/>
    <mergeCell ref="C16:D16"/>
    <mergeCell ref="A29:D29"/>
    <mergeCell ref="A30:D30"/>
    <mergeCell ref="A25:B26"/>
    <mergeCell ref="C25:D26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194" t="s">
        <v>144</v>
      </c>
      <c r="B2" s="194"/>
      <c r="C2" s="2"/>
    </row>
    <row r="3" spans="1:3" ht="15.75" customHeight="1" thickTop="1">
      <c r="A3" s="52" t="s">
        <v>0</v>
      </c>
      <c r="B3" s="53"/>
      <c r="C3" s="1"/>
    </row>
    <row r="4" spans="1:2" ht="15">
      <c r="A4" s="54" t="s">
        <v>32</v>
      </c>
      <c r="B4" s="55"/>
    </row>
    <row r="5" spans="1:2" ht="15">
      <c r="A5" s="54" t="s">
        <v>33</v>
      </c>
      <c r="B5" s="55"/>
    </row>
    <row r="6" spans="1:2" ht="15.75" thickBot="1">
      <c r="A6" s="54" t="s">
        <v>93</v>
      </c>
      <c r="B6" s="55"/>
    </row>
    <row r="7" spans="1:2" ht="75.75" thickTop="1">
      <c r="A7" s="56" t="s">
        <v>104</v>
      </c>
      <c r="B7" s="57"/>
    </row>
    <row r="8" spans="1:2" ht="30">
      <c r="A8" s="58" t="s">
        <v>25</v>
      </c>
      <c r="B8" s="59"/>
    </row>
    <row r="9" spans="1:2" ht="15">
      <c r="A9" s="60" t="s">
        <v>94</v>
      </c>
      <c r="B9" s="59"/>
    </row>
    <row r="10" spans="1:2" ht="15.75" thickBot="1">
      <c r="A10" s="61" t="s">
        <v>1</v>
      </c>
      <c r="B10" s="62"/>
    </row>
    <row r="11" spans="1:2" ht="16.5" thickBot="1" thickTop="1">
      <c r="A11" s="9" t="s">
        <v>52</v>
      </c>
      <c r="B11" s="9" t="s">
        <v>6</v>
      </c>
    </row>
    <row r="12" spans="1:2" ht="52.5" customHeight="1" thickBot="1" thickTop="1">
      <c r="A12" s="11" t="s">
        <v>29</v>
      </c>
      <c r="B12" s="12"/>
    </row>
    <row r="13" ht="16.5" thickBot="1" thickTop="1"/>
    <row r="14" spans="1:3" ht="15.75" thickTop="1">
      <c r="A14" s="52" t="s">
        <v>0</v>
      </c>
      <c r="B14" s="53"/>
      <c r="C14" s="1"/>
    </row>
    <row r="15" spans="1:2" ht="15">
      <c r="A15" s="54" t="s">
        <v>32</v>
      </c>
      <c r="B15" s="55"/>
    </row>
    <row r="16" spans="1:2" ht="15">
      <c r="A16" s="54" t="s">
        <v>33</v>
      </c>
      <c r="B16" s="55"/>
    </row>
    <row r="17" spans="1:2" ht="15.75" thickBot="1">
      <c r="A17" s="54" t="s">
        <v>93</v>
      </c>
      <c r="B17" s="55"/>
    </row>
    <row r="18" spans="1:2" ht="62.25" customHeight="1" thickTop="1">
      <c r="A18" s="56" t="s">
        <v>143</v>
      </c>
      <c r="B18" s="57"/>
    </row>
    <row r="19" spans="1:2" ht="30">
      <c r="A19" s="58" t="s">
        <v>25</v>
      </c>
      <c r="B19" s="59"/>
    </row>
    <row r="20" spans="1:2" ht="15">
      <c r="A20" s="60" t="s">
        <v>94</v>
      </c>
      <c r="B20" s="59"/>
    </row>
    <row r="21" spans="1:2" ht="15.75" thickBot="1">
      <c r="A21" s="61" t="s">
        <v>1</v>
      </c>
      <c r="B21" s="62"/>
    </row>
    <row r="22" spans="1:2" ht="16.5" thickBot="1" thickTop="1">
      <c r="A22" s="9" t="s">
        <v>52</v>
      </c>
      <c r="B22" s="9" t="s">
        <v>6</v>
      </c>
    </row>
    <row r="23" spans="1:2" ht="42" customHeight="1" thickBot="1" thickTop="1">
      <c r="A23" s="11" t="s">
        <v>30</v>
      </c>
      <c r="B23" s="12"/>
    </row>
    <row r="24" ht="15.75" thickTop="1"/>
    <row r="25" spans="1:4" ht="36" customHeight="1">
      <c r="A25" s="195" t="s">
        <v>114</v>
      </c>
      <c r="B25" s="195"/>
      <c r="C25" s="43"/>
      <c r="D25" s="43"/>
    </row>
    <row r="26" spans="1:4" ht="60.75" customHeight="1">
      <c r="A26" s="195" t="s">
        <v>164</v>
      </c>
      <c r="B26" s="195"/>
      <c r="C26" s="43"/>
      <c r="D26" s="43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8"/>
  <sheetViews>
    <sheetView zoomScalePageLayoutView="0" workbookViewId="0" topLeftCell="A1">
      <selection activeCell="A55" sqref="A55:B55"/>
    </sheetView>
  </sheetViews>
  <sheetFormatPr defaultColWidth="9.140625" defaultRowHeight="15"/>
  <cols>
    <col min="1" max="1" width="43.421875" style="0" customWidth="1"/>
    <col min="2" max="2" width="60.7109375" style="0" customWidth="1"/>
    <col min="4" max="4" width="9.57421875" style="0" customWidth="1"/>
  </cols>
  <sheetData>
    <row r="2" spans="1:2" ht="36" customHeight="1">
      <c r="A2" s="136" t="s">
        <v>146</v>
      </c>
      <c r="B2" s="197"/>
    </row>
    <row r="3" ht="14.25" customHeight="1"/>
    <row r="4" spans="1:2" ht="73.5" customHeight="1">
      <c r="A4" s="13" t="s">
        <v>0</v>
      </c>
      <c r="B4" s="109" t="s">
        <v>241</v>
      </c>
    </row>
    <row r="5" spans="1:9" ht="15">
      <c r="A5" s="13" t="s">
        <v>32</v>
      </c>
      <c r="B5" s="108">
        <v>6608007434</v>
      </c>
      <c r="D5" s="102"/>
      <c r="E5" s="102"/>
      <c r="F5" s="102"/>
      <c r="G5" s="102"/>
      <c r="H5" s="102"/>
      <c r="I5" s="102"/>
    </row>
    <row r="6" spans="1:11" ht="15.75" customHeight="1">
      <c r="A6" s="13" t="s">
        <v>33</v>
      </c>
      <c r="B6" s="108">
        <v>562802001</v>
      </c>
      <c r="D6" s="103"/>
      <c r="E6" s="103"/>
      <c r="F6" s="103"/>
      <c r="G6" s="103"/>
      <c r="H6" s="103"/>
      <c r="I6" s="103"/>
      <c r="J6" s="103"/>
      <c r="K6" s="103"/>
    </row>
    <row r="7" spans="1:9" ht="30">
      <c r="A7" s="13" t="s">
        <v>93</v>
      </c>
      <c r="B7" s="110" t="s">
        <v>238</v>
      </c>
      <c r="D7" s="103"/>
      <c r="E7" s="103"/>
      <c r="F7" s="103"/>
      <c r="G7" s="103"/>
      <c r="H7" s="103"/>
      <c r="I7" s="103"/>
    </row>
    <row r="8" spans="1:9" ht="15">
      <c r="A8" s="13" t="s">
        <v>98</v>
      </c>
      <c r="B8" s="104" t="s">
        <v>251</v>
      </c>
      <c r="D8" s="102"/>
      <c r="E8" s="102"/>
      <c r="F8" s="102"/>
      <c r="G8" s="102"/>
      <c r="H8" s="102"/>
      <c r="I8" s="102"/>
    </row>
    <row r="10" ht="14.25" customHeight="1" thickBot="1"/>
    <row r="11" spans="1:2" ht="16.5" thickBot="1" thickTop="1">
      <c r="A11" s="14" t="s">
        <v>5</v>
      </c>
      <c r="B11" s="15" t="s">
        <v>6</v>
      </c>
    </row>
    <row r="12" spans="1:2" ht="31.5" customHeight="1" thickBot="1" thickTop="1">
      <c r="A12" s="69" t="s">
        <v>116</v>
      </c>
      <c r="B12" s="101" t="s">
        <v>239</v>
      </c>
    </row>
    <row r="13" spans="1:2" ht="16.5" thickBot="1" thickTop="1">
      <c r="A13" s="69" t="s">
        <v>117</v>
      </c>
      <c r="B13" s="101">
        <f>700.39*(8.52+3.09)</f>
        <v>8131.527899999999</v>
      </c>
    </row>
    <row r="14" spans="1:2" ht="48.75" customHeight="1" thickBot="1" thickTop="1">
      <c r="A14" s="63" t="s">
        <v>118</v>
      </c>
      <c r="B14" s="117">
        <f>B16+B17+B20+B22+B24+B28+B29+B26+B23</f>
        <v>14250.849999999999</v>
      </c>
    </row>
    <row r="15" spans="1:2" ht="30.75" thickTop="1">
      <c r="A15" s="64" t="s">
        <v>49</v>
      </c>
      <c r="B15" s="106"/>
    </row>
    <row r="16" spans="1:2" ht="15">
      <c r="A16" s="64" t="s">
        <v>209</v>
      </c>
      <c r="B16" s="119">
        <f>'2.1'!B26</f>
        <v>9501.52</v>
      </c>
    </row>
    <row r="17" spans="1:2" ht="60">
      <c r="A17" s="64" t="s">
        <v>51</v>
      </c>
      <c r="B17" s="106">
        <v>1058.4</v>
      </c>
    </row>
    <row r="18" spans="1:2" ht="30">
      <c r="A18" s="65" t="s">
        <v>99</v>
      </c>
      <c r="B18" s="115">
        <f>B17/B19</f>
        <v>3.0403309203722855</v>
      </c>
    </row>
    <row r="19" spans="1:2" ht="15">
      <c r="A19" s="65" t="s">
        <v>53</v>
      </c>
      <c r="B19" s="106">
        <f>186.9+161.22</f>
        <v>348.12</v>
      </c>
    </row>
    <row r="20" spans="1:2" ht="35.25" customHeight="1">
      <c r="A20" s="64" t="s">
        <v>54</v>
      </c>
      <c r="B20" s="106">
        <v>380.5</v>
      </c>
    </row>
    <row r="21" spans="1:2" ht="30">
      <c r="A21" s="64" t="s">
        <v>55</v>
      </c>
      <c r="B21" s="106"/>
    </row>
    <row r="22" spans="1:2" ht="45">
      <c r="A22" s="64" t="s">
        <v>56</v>
      </c>
      <c r="B22" s="106">
        <f>1042.8+314.9</f>
        <v>1357.6999999999998</v>
      </c>
    </row>
    <row r="23" spans="1:2" ht="60">
      <c r="A23" s="64" t="s">
        <v>57</v>
      </c>
      <c r="B23" s="106">
        <v>150.9</v>
      </c>
    </row>
    <row r="24" spans="1:2" ht="30">
      <c r="A24" s="64" t="s">
        <v>58</v>
      </c>
      <c r="B24" s="106"/>
    </row>
    <row r="25" spans="1:2" ht="45">
      <c r="A25" s="66" t="s">
        <v>59</v>
      </c>
      <c r="B25" s="106"/>
    </row>
    <row r="26" spans="1:2" ht="30">
      <c r="A26" s="64" t="s">
        <v>60</v>
      </c>
      <c r="B26" s="106">
        <f>1427.6+28.48</f>
        <v>1456.08</v>
      </c>
    </row>
    <row r="27" spans="1:2" ht="45">
      <c r="A27" s="66" t="s">
        <v>61</v>
      </c>
      <c r="B27" s="106"/>
    </row>
    <row r="28" spans="1:2" ht="45">
      <c r="A28" s="64" t="s">
        <v>62</v>
      </c>
      <c r="B28" s="106">
        <v>313.75</v>
      </c>
    </row>
    <row r="29" spans="1:2" ht="78" thickBot="1">
      <c r="A29" s="67" t="s">
        <v>210</v>
      </c>
      <c r="B29" s="106">
        <v>32</v>
      </c>
    </row>
    <row r="30" spans="1:2" ht="31.5" thickBot="1" thickTop="1">
      <c r="A30" s="68" t="s">
        <v>119</v>
      </c>
      <c r="B30" s="106"/>
    </row>
    <row r="31" spans="1:2" ht="30.75" thickTop="1">
      <c r="A31" s="63" t="s">
        <v>120</v>
      </c>
      <c r="B31" s="106"/>
    </row>
    <row r="32" spans="1:2" ht="91.5" customHeight="1" thickBot="1">
      <c r="A32" s="67" t="s">
        <v>7</v>
      </c>
      <c r="B32" s="106"/>
    </row>
    <row r="33" spans="1:2" ht="30.75" thickTop="1">
      <c r="A33" s="63" t="s">
        <v>121</v>
      </c>
      <c r="B33" s="106"/>
    </row>
    <row r="34" spans="1:2" ht="30.75" thickBot="1">
      <c r="A34" s="67" t="s">
        <v>9</v>
      </c>
      <c r="B34" s="106"/>
    </row>
    <row r="35" spans="1:2" ht="46.5" thickBot="1" thickTop="1">
      <c r="A35" s="69" t="s">
        <v>147</v>
      </c>
      <c r="B35" s="106"/>
    </row>
    <row r="36" spans="1:3" ht="31.5" thickBot="1" thickTop="1">
      <c r="A36" s="69" t="s">
        <v>122</v>
      </c>
      <c r="B36" s="106">
        <v>6.88</v>
      </c>
      <c r="C36" s="114"/>
    </row>
    <row r="37" spans="1:3" ht="16.5" thickBot="1" thickTop="1">
      <c r="A37" s="69" t="s">
        <v>123</v>
      </c>
      <c r="B37" s="106">
        <v>2.272</v>
      </c>
      <c r="C37" s="114"/>
    </row>
    <row r="38" spans="1:2" ht="31.5" thickBot="1" thickTop="1">
      <c r="A38" s="69" t="s">
        <v>124</v>
      </c>
      <c r="B38" s="106">
        <v>20.347</v>
      </c>
    </row>
    <row r="39" spans="1:2" ht="31.5" thickBot="1" thickTop="1">
      <c r="A39" s="69" t="s">
        <v>125</v>
      </c>
      <c r="B39" s="106"/>
    </row>
    <row r="40" spans="1:2" ht="30.75" thickTop="1">
      <c r="A40" s="63" t="s">
        <v>126</v>
      </c>
      <c r="B40" s="106">
        <f>8.52+3.09</f>
        <v>11.61</v>
      </c>
    </row>
    <row r="41" spans="1:2" ht="15">
      <c r="A41" s="64" t="s">
        <v>8</v>
      </c>
      <c r="B41" s="106"/>
    </row>
    <row r="42" spans="1:2" ht="15.75" thickBot="1">
      <c r="A42" s="67" t="s">
        <v>101</v>
      </c>
      <c r="B42" s="106">
        <f>B40</f>
        <v>11.61</v>
      </c>
    </row>
    <row r="43" spans="1:2" ht="32.25" customHeight="1" thickBot="1" thickTop="1">
      <c r="A43" s="69" t="s">
        <v>127</v>
      </c>
      <c r="B43" s="106"/>
    </row>
    <row r="44" spans="1:2" ht="46.5" thickBot="1" thickTop="1">
      <c r="A44" s="69" t="s">
        <v>128</v>
      </c>
      <c r="B44" s="106"/>
    </row>
    <row r="45" spans="1:2" ht="31.5" thickBot="1" thickTop="1">
      <c r="A45" s="69" t="s">
        <v>129</v>
      </c>
      <c r="B45" s="106"/>
    </row>
    <row r="46" spans="1:2" ht="16.5" thickBot="1" thickTop="1">
      <c r="A46" s="69" t="s">
        <v>130</v>
      </c>
      <c r="B46" s="106"/>
    </row>
    <row r="47" spans="1:2" ht="31.5" thickBot="1" thickTop="1">
      <c r="A47" s="69" t="s">
        <v>131</v>
      </c>
      <c r="B47" s="106">
        <v>2</v>
      </c>
    </row>
    <row r="48" spans="1:2" ht="16.5" thickBot="1" thickTop="1">
      <c r="A48" s="69" t="s">
        <v>132</v>
      </c>
      <c r="B48" s="106"/>
    </row>
    <row r="49" spans="1:2" ht="31.5" thickBot="1" thickTop="1">
      <c r="A49" s="69" t="s">
        <v>133</v>
      </c>
      <c r="B49" s="106">
        <v>4</v>
      </c>
    </row>
    <row r="50" spans="1:2" ht="46.5" thickBot="1" thickTop="1">
      <c r="A50" s="69" t="s">
        <v>134</v>
      </c>
      <c r="B50" s="115">
        <f>'2.1'!B28*1.143/2!B38</f>
        <v>170.37424190298324</v>
      </c>
    </row>
    <row r="51" spans="1:2" ht="46.5" thickBot="1" thickTop="1">
      <c r="A51" s="69" t="s">
        <v>135</v>
      </c>
      <c r="B51" s="115">
        <f>B19/2!B38</f>
        <v>17.10915614095444</v>
      </c>
    </row>
    <row r="52" spans="1:2" ht="45.75" thickTop="1">
      <c r="A52" s="130" t="s">
        <v>136</v>
      </c>
      <c r="B52" s="131">
        <v>0.4</v>
      </c>
    </row>
    <row r="53" spans="1:2" ht="60.75">
      <c r="A53" s="132" t="s">
        <v>258</v>
      </c>
      <c r="B53" s="133" t="s">
        <v>259</v>
      </c>
    </row>
    <row r="55" spans="1:2" ht="30" customHeight="1">
      <c r="A55" s="195" t="s">
        <v>145</v>
      </c>
      <c r="B55" s="195"/>
    </row>
    <row r="56" spans="1:2" ht="33" customHeight="1">
      <c r="A56" s="196" t="s">
        <v>163</v>
      </c>
      <c r="B56" s="196"/>
    </row>
    <row r="57" spans="1:2" ht="105.75" customHeight="1">
      <c r="A57" s="195" t="s">
        <v>211</v>
      </c>
      <c r="B57" s="195"/>
    </row>
    <row r="58" spans="1:2" ht="33.75" customHeight="1">
      <c r="A58" s="195" t="s">
        <v>148</v>
      </c>
      <c r="B58" s="195"/>
    </row>
    <row r="62" ht="14.25" customHeight="1"/>
  </sheetData>
  <sheetProtection/>
  <mergeCells count="5">
    <mergeCell ref="A55:B55"/>
    <mergeCell ref="A56:B56"/>
    <mergeCell ref="A2:B2"/>
    <mergeCell ref="A58:B58"/>
    <mergeCell ref="A57:B57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55.8515625" style="75" customWidth="1"/>
    <col min="2" max="2" width="36.00390625" style="75" customWidth="1"/>
    <col min="3" max="3" width="25.8515625" style="75" customWidth="1"/>
    <col min="4" max="16384" width="9.140625" style="75" customWidth="1"/>
  </cols>
  <sheetData>
    <row r="1" spans="1:2" ht="15">
      <c r="A1" s="136" t="s">
        <v>212</v>
      </c>
      <c r="B1" s="198"/>
    </row>
    <row r="2" spans="1:2" ht="128.25" customHeight="1">
      <c r="A2" s="13" t="s">
        <v>0</v>
      </c>
      <c r="B2" s="109" t="s">
        <v>241</v>
      </c>
    </row>
    <row r="3" spans="1:2" ht="15">
      <c r="A3" s="13" t="s">
        <v>32</v>
      </c>
      <c r="B3" s="108">
        <v>6608007434</v>
      </c>
    </row>
    <row r="4" spans="1:2" ht="15">
      <c r="A4" s="13" t="s">
        <v>33</v>
      </c>
      <c r="B4" s="108">
        <v>562802001</v>
      </c>
    </row>
    <row r="5" spans="1:2" ht="42.75" customHeight="1">
      <c r="A5" s="13" t="s">
        <v>93</v>
      </c>
      <c r="B5" s="110" t="s">
        <v>238</v>
      </c>
    </row>
    <row r="6" spans="1:2" ht="15">
      <c r="A6" s="13" t="s">
        <v>98</v>
      </c>
      <c r="B6" s="104" t="s">
        <v>251</v>
      </c>
    </row>
    <row r="7" ht="15.75" thickBot="1"/>
    <row r="8" spans="1:2" ht="16.5" thickBot="1" thickTop="1">
      <c r="A8" s="14" t="s">
        <v>5</v>
      </c>
      <c r="B8" s="15" t="s">
        <v>6</v>
      </c>
    </row>
    <row r="9" spans="1:2" s="71" customFormat="1" ht="15.75" thickTop="1">
      <c r="A9" s="76" t="s">
        <v>215</v>
      </c>
      <c r="B9" s="107"/>
    </row>
    <row r="10" spans="1:2" s="71" customFormat="1" ht="15">
      <c r="A10" s="77" t="s">
        <v>166</v>
      </c>
      <c r="B10" s="107"/>
    </row>
    <row r="11" spans="1:2" s="71" customFormat="1" ht="15">
      <c r="A11" s="72" t="s">
        <v>189</v>
      </c>
      <c r="B11" s="107"/>
    </row>
    <row r="12" spans="1:2" s="71" customFormat="1" ht="15">
      <c r="A12" s="72" t="s">
        <v>188</v>
      </c>
      <c r="B12" s="107"/>
    </row>
    <row r="13" spans="1:2" s="71" customFormat="1" ht="15">
      <c r="A13" s="72" t="s">
        <v>168</v>
      </c>
      <c r="B13" s="107"/>
    </row>
    <row r="14" spans="1:2" s="71" customFormat="1" ht="15">
      <c r="A14" s="72" t="s">
        <v>50</v>
      </c>
      <c r="B14" s="107"/>
    </row>
    <row r="15" spans="1:2" s="71" customFormat="1" ht="15">
      <c r="A15" s="77" t="s">
        <v>169</v>
      </c>
      <c r="B15" s="107"/>
    </row>
    <row r="16" spans="1:2" s="71" customFormat="1" ht="15">
      <c r="A16" s="72" t="s">
        <v>191</v>
      </c>
      <c r="B16" s="118">
        <v>9501.52</v>
      </c>
    </row>
    <row r="17" spans="1:2" s="71" customFormat="1" ht="30">
      <c r="A17" s="72" t="s">
        <v>170</v>
      </c>
      <c r="B17" s="116">
        <f>B16*1000/B18</f>
        <v>3132.816776022948</v>
      </c>
    </row>
    <row r="18" spans="1:2" s="71" customFormat="1" ht="15">
      <c r="A18" s="72" t="s">
        <v>171</v>
      </c>
      <c r="B18" s="107">
        <v>3032.9</v>
      </c>
    </row>
    <row r="19" spans="1:2" s="71" customFormat="1" ht="15">
      <c r="A19" s="72" t="s">
        <v>50</v>
      </c>
      <c r="B19" s="107"/>
    </row>
    <row r="20" spans="1:2" s="71" customFormat="1" ht="15">
      <c r="A20" s="78" t="s">
        <v>172</v>
      </c>
      <c r="B20" s="107"/>
    </row>
    <row r="21" spans="1:2" s="71" customFormat="1" ht="30">
      <c r="A21" s="72" t="s">
        <v>190</v>
      </c>
      <c r="B21" s="107"/>
    </row>
    <row r="22" spans="1:2" s="71" customFormat="1" ht="15">
      <c r="A22" s="72" t="s">
        <v>192</v>
      </c>
      <c r="B22" s="107"/>
    </row>
    <row r="23" spans="1:2" s="71" customFormat="1" ht="15">
      <c r="A23" s="72" t="s">
        <v>171</v>
      </c>
      <c r="B23" s="107"/>
    </row>
    <row r="24" spans="1:2" s="71" customFormat="1" ht="15">
      <c r="A24" s="72" t="s">
        <v>50</v>
      </c>
      <c r="B24" s="107"/>
    </row>
    <row r="25" spans="1:2" s="71" customFormat="1" ht="15">
      <c r="A25" s="78" t="s">
        <v>174</v>
      </c>
      <c r="B25" s="107"/>
    </row>
    <row r="26" spans="1:2" s="71" customFormat="1" ht="30">
      <c r="A26" s="72" t="s">
        <v>193</v>
      </c>
      <c r="B26" s="118">
        <f>B16</f>
        <v>9501.52</v>
      </c>
    </row>
    <row r="27" spans="1:2" s="71" customFormat="1" ht="15">
      <c r="A27" s="72" t="s">
        <v>173</v>
      </c>
      <c r="B27" s="116">
        <f>B17</f>
        <v>3132.816776022948</v>
      </c>
    </row>
    <row r="28" spans="1:2" s="71" customFormat="1" ht="15">
      <c r="A28" s="72" t="s">
        <v>171</v>
      </c>
      <c r="B28" s="107">
        <f>B18</f>
        <v>3032.9</v>
      </c>
    </row>
    <row r="29" spans="1:2" s="71" customFormat="1" ht="15">
      <c r="A29" s="72" t="s">
        <v>50</v>
      </c>
      <c r="B29" s="70"/>
    </row>
    <row r="30" spans="1:2" s="71" customFormat="1" ht="15">
      <c r="A30" s="77" t="s">
        <v>175</v>
      </c>
      <c r="B30" s="70"/>
    </row>
    <row r="31" spans="1:2" s="71" customFormat="1" ht="15">
      <c r="A31" s="72" t="s">
        <v>194</v>
      </c>
      <c r="B31" s="70"/>
    </row>
    <row r="32" spans="1:2" s="71" customFormat="1" ht="15">
      <c r="A32" s="72" t="s">
        <v>173</v>
      </c>
      <c r="B32" s="70"/>
    </row>
    <row r="33" spans="1:2" s="71" customFormat="1" ht="15">
      <c r="A33" s="72" t="s">
        <v>176</v>
      </c>
      <c r="B33" s="70"/>
    </row>
    <row r="34" spans="1:2" s="71" customFormat="1" ht="15">
      <c r="A34" s="72" t="s">
        <v>50</v>
      </c>
      <c r="B34" s="70"/>
    </row>
    <row r="35" spans="1:2" s="71" customFormat="1" ht="15">
      <c r="A35" s="77" t="s">
        <v>177</v>
      </c>
      <c r="B35" s="70"/>
    </row>
    <row r="36" spans="1:2" s="71" customFormat="1" ht="15">
      <c r="A36" s="72" t="s">
        <v>195</v>
      </c>
      <c r="B36" s="70"/>
    </row>
    <row r="37" spans="1:2" s="71" customFormat="1" ht="15">
      <c r="A37" s="72" t="s">
        <v>167</v>
      </c>
      <c r="B37" s="70"/>
    </row>
    <row r="38" spans="1:2" s="71" customFormat="1" ht="15">
      <c r="A38" s="72" t="s">
        <v>196</v>
      </c>
      <c r="B38" s="70"/>
    </row>
    <row r="39" spans="1:2" s="71" customFormat="1" ht="15">
      <c r="A39" s="72" t="s">
        <v>50</v>
      </c>
      <c r="B39" s="70"/>
    </row>
    <row r="40" spans="1:2" s="71" customFormat="1" ht="15">
      <c r="A40" s="77" t="s">
        <v>178</v>
      </c>
      <c r="B40" s="70"/>
    </row>
    <row r="41" spans="1:2" s="71" customFormat="1" ht="15">
      <c r="A41" s="72" t="s">
        <v>197</v>
      </c>
      <c r="B41" s="70"/>
    </row>
    <row r="42" spans="1:2" s="71" customFormat="1" ht="15">
      <c r="A42" s="72" t="s">
        <v>167</v>
      </c>
      <c r="B42" s="70"/>
    </row>
    <row r="43" spans="1:2" s="71" customFormat="1" ht="15">
      <c r="A43" s="72" t="s">
        <v>196</v>
      </c>
      <c r="B43" s="70"/>
    </row>
    <row r="44" spans="1:2" s="71" customFormat="1" ht="15">
      <c r="A44" s="72" t="s">
        <v>50</v>
      </c>
      <c r="B44" s="70"/>
    </row>
    <row r="45" spans="1:2" s="71" customFormat="1" ht="15">
      <c r="A45" s="77" t="s">
        <v>179</v>
      </c>
      <c r="B45" s="70"/>
    </row>
    <row r="46" spans="1:2" s="71" customFormat="1" ht="15">
      <c r="A46" s="72" t="s">
        <v>199</v>
      </c>
      <c r="B46" s="70"/>
    </row>
    <row r="47" spans="1:2" s="71" customFormat="1" ht="15">
      <c r="A47" s="72" t="s">
        <v>167</v>
      </c>
      <c r="B47" s="70"/>
    </row>
    <row r="48" spans="1:2" s="71" customFormat="1" ht="15">
      <c r="A48" s="72" t="s">
        <v>196</v>
      </c>
      <c r="B48" s="70"/>
    </row>
    <row r="49" spans="1:2" s="71" customFormat="1" ht="15">
      <c r="A49" s="72" t="s">
        <v>50</v>
      </c>
      <c r="B49" s="70"/>
    </row>
    <row r="50" spans="1:2" s="71" customFormat="1" ht="15">
      <c r="A50" s="77" t="s">
        <v>180</v>
      </c>
      <c r="B50" s="70"/>
    </row>
    <row r="51" spans="1:2" s="71" customFormat="1" ht="15">
      <c r="A51" s="72" t="s">
        <v>200</v>
      </c>
      <c r="B51" s="70"/>
    </row>
    <row r="52" spans="1:2" s="71" customFormat="1" ht="15">
      <c r="A52" s="72" t="s">
        <v>167</v>
      </c>
      <c r="B52" s="70"/>
    </row>
    <row r="53" spans="1:2" s="71" customFormat="1" ht="15">
      <c r="A53" s="72" t="s">
        <v>196</v>
      </c>
      <c r="B53" s="70"/>
    </row>
    <row r="54" spans="1:2" s="71" customFormat="1" ht="15">
      <c r="A54" s="72" t="s">
        <v>50</v>
      </c>
      <c r="B54" s="70"/>
    </row>
    <row r="55" spans="1:2" s="71" customFormat="1" ht="15">
      <c r="A55" s="77" t="s">
        <v>181</v>
      </c>
      <c r="B55" s="70"/>
    </row>
    <row r="56" spans="1:2" s="71" customFormat="1" ht="15">
      <c r="A56" s="72" t="s">
        <v>201</v>
      </c>
      <c r="B56" s="70"/>
    </row>
    <row r="57" spans="1:2" s="71" customFormat="1" ht="15">
      <c r="A57" s="72" t="s">
        <v>167</v>
      </c>
      <c r="B57" s="70"/>
    </row>
    <row r="58" spans="1:2" s="71" customFormat="1" ht="15">
      <c r="A58" s="72" t="s">
        <v>196</v>
      </c>
      <c r="B58" s="70"/>
    </row>
    <row r="59" spans="1:2" s="71" customFormat="1" ht="15">
      <c r="A59" s="72" t="s">
        <v>50</v>
      </c>
      <c r="B59" s="70"/>
    </row>
    <row r="60" spans="1:2" s="71" customFormat="1" ht="15">
      <c r="A60" s="77" t="s">
        <v>182</v>
      </c>
      <c r="B60" s="70"/>
    </row>
    <row r="61" spans="1:2" s="71" customFormat="1" ht="15">
      <c r="A61" s="72" t="s">
        <v>202</v>
      </c>
      <c r="B61" s="70"/>
    </row>
    <row r="62" spans="1:2" s="71" customFormat="1" ht="15">
      <c r="A62" s="72" t="s">
        <v>167</v>
      </c>
      <c r="B62" s="70"/>
    </row>
    <row r="63" spans="1:2" s="71" customFormat="1" ht="15">
      <c r="A63" s="72" t="s">
        <v>196</v>
      </c>
      <c r="B63" s="70"/>
    </row>
    <row r="64" spans="1:2" s="71" customFormat="1" ht="15">
      <c r="A64" s="72" t="s">
        <v>50</v>
      </c>
      <c r="B64" s="70"/>
    </row>
    <row r="65" spans="1:2" s="71" customFormat="1" ht="15">
      <c r="A65" s="77" t="s">
        <v>183</v>
      </c>
      <c r="B65" s="70"/>
    </row>
    <row r="66" spans="1:2" s="71" customFormat="1" ht="15">
      <c r="A66" s="72" t="s">
        <v>203</v>
      </c>
      <c r="B66" s="70"/>
    </row>
    <row r="67" spans="1:2" s="71" customFormat="1" ht="15">
      <c r="A67" s="72" t="s">
        <v>167</v>
      </c>
      <c r="B67" s="70"/>
    </row>
    <row r="68" spans="1:2" s="71" customFormat="1" ht="15">
      <c r="A68" s="72" t="s">
        <v>196</v>
      </c>
      <c r="B68" s="70"/>
    </row>
    <row r="69" spans="1:2" s="71" customFormat="1" ht="15">
      <c r="A69" s="72" t="s">
        <v>50</v>
      </c>
      <c r="B69" s="70"/>
    </row>
    <row r="70" spans="1:2" s="71" customFormat="1" ht="15">
      <c r="A70" s="77" t="s">
        <v>184</v>
      </c>
      <c r="B70" s="70"/>
    </row>
    <row r="71" spans="1:2" s="71" customFormat="1" ht="15">
      <c r="A71" s="72" t="s">
        <v>204</v>
      </c>
      <c r="B71" s="70"/>
    </row>
    <row r="72" spans="1:2" s="71" customFormat="1" ht="15">
      <c r="A72" s="72" t="s">
        <v>167</v>
      </c>
      <c r="B72" s="70"/>
    </row>
    <row r="73" spans="1:2" s="71" customFormat="1" ht="15">
      <c r="A73" s="72" t="s">
        <v>196</v>
      </c>
      <c r="B73" s="70"/>
    </row>
    <row r="74" spans="1:2" s="71" customFormat="1" ht="15">
      <c r="A74" s="72" t="s">
        <v>50</v>
      </c>
      <c r="B74" s="70"/>
    </row>
    <row r="75" spans="1:2" s="71" customFormat="1" ht="15">
      <c r="A75" s="77" t="s">
        <v>185</v>
      </c>
      <c r="B75" s="70"/>
    </row>
    <row r="76" spans="1:2" s="71" customFormat="1" ht="15">
      <c r="A76" s="72" t="s">
        <v>205</v>
      </c>
      <c r="B76" s="70"/>
    </row>
    <row r="77" spans="1:2" s="71" customFormat="1" ht="15">
      <c r="A77" s="72" t="s">
        <v>167</v>
      </c>
      <c r="B77" s="70"/>
    </row>
    <row r="78" spans="1:2" s="71" customFormat="1" ht="15">
      <c r="A78" s="72" t="s">
        <v>196</v>
      </c>
      <c r="B78" s="70"/>
    </row>
    <row r="79" spans="1:2" s="71" customFormat="1" ht="15">
      <c r="A79" s="72" t="s">
        <v>50</v>
      </c>
      <c r="B79" s="70"/>
    </row>
    <row r="80" spans="1:2" ht="15">
      <c r="A80" s="77" t="s">
        <v>186</v>
      </c>
      <c r="B80" s="79"/>
    </row>
    <row r="81" spans="1:2" ht="15">
      <c r="A81" s="72" t="s">
        <v>198</v>
      </c>
      <c r="B81" s="79"/>
    </row>
    <row r="82" spans="1:2" ht="15">
      <c r="A82" s="72" t="s">
        <v>50</v>
      </c>
      <c r="B82" s="79"/>
    </row>
    <row r="83" spans="1:2" ht="15">
      <c r="A83" s="72" t="s">
        <v>230</v>
      </c>
      <c r="B83" s="79"/>
    </row>
    <row r="84" spans="1:2" ht="15">
      <c r="A84" s="72" t="s">
        <v>187</v>
      </c>
      <c r="B84" s="79"/>
    </row>
    <row r="85" spans="1:2" ht="15">
      <c r="A85" s="77" t="s">
        <v>206</v>
      </c>
      <c r="B85" s="79"/>
    </row>
    <row r="86" spans="1:2" s="71" customFormat="1" ht="15">
      <c r="A86" s="72" t="s">
        <v>208</v>
      </c>
      <c r="B86" s="70"/>
    </row>
    <row r="87" spans="1:2" s="71" customFormat="1" ht="15">
      <c r="A87" s="72" t="s">
        <v>167</v>
      </c>
      <c r="B87" s="70"/>
    </row>
    <row r="88" spans="1:2" s="71" customFormat="1" ht="15">
      <c r="A88" s="72" t="s">
        <v>196</v>
      </c>
      <c r="B88" s="70"/>
    </row>
    <row r="89" spans="1:2" s="71" customFormat="1" ht="15.75" thickBot="1">
      <c r="A89" s="72" t="s">
        <v>50</v>
      </c>
      <c r="B89" s="73"/>
    </row>
    <row r="90" ht="15">
      <c r="A90" s="74" t="s">
        <v>207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36" t="s">
        <v>149</v>
      </c>
      <c r="B2" s="197"/>
    </row>
    <row r="3" spans="1:2" ht="57.75" customHeight="1">
      <c r="A3" s="197"/>
      <c r="B3" s="197"/>
    </row>
    <row r="4" spans="1:2" ht="93.75" customHeight="1">
      <c r="A4" s="13" t="s">
        <v>0</v>
      </c>
      <c r="B4" s="109" t="s">
        <v>241</v>
      </c>
    </row>
    <row r="5" spans="1:2" ht="15">
      <c r="A5" s="13" t="s">
        <v>32</v>
      </c>
      <c r="B5" s="108">
        <v>6608007434</v>
      </c>
    </row>
    <row r="6" spans="1:2" ht="15">
      <c r="A6" s="13" t="s">
        <v>33</v>
      </c>
      <c r="B6" s="108">
        <v>562802001</v>
      </c>
    </row>
    <row r="7" spans="1:2" ht="30">
      <c r="A7" s="13" t="s">
        <v>93</v>
      </c>
      <c r="B7" s="110" t="s">
        <v>238</v>
      </c>
    </row>
    <row r="8" ht="15.75" thickBot="1"/>
    <row r="9" spans="1:2" ht="16.5" thickBot="1" thickTop="1">
      <c r="A9" s="9" t="s">
        <v>10</v>
      </c>
      <c r="B9" s="9" t="s">
        <v>6</v>
      </c>
    </row>
    <row r="10" spans="1:2" ht="31.5" thickBot="1" thickTop="1">
      <c r="A10" s="11" t="s">
        <v>11</v>
      </c>
      <c r="B10" s="101">
        <v>0</v>
      </c>
    </row>
    <row r="11" spans="1:2" ht="46.5" thickBot="1" thickTop="1">
      <c r="A11" s="16" t="s">
        <v>12</v>
      </c>
      <c r="B11" s="101">
        <v>0</v>
      </c>
    </row>
    <row r="12" spans="1:2" ht="31.5" thickBot="1" thickTop="1">
      <c r="A12" s="16" t="s">
        <v>13</v>
      </c>
      <c r="B12" s="101">
        <v>0</v>
      </c>
    </row>
    <row r="13" spans="1:2" ht="51.75" customHeight="1" thickBot="1" thickTop="1">
      <c r="A13" s="10" t="s">
        <v>14</v>
      </c>
      <c r="B13" s="101">
        <v>0</v>
      </c>
    </row>
    <row r="14" ht="15.75" thickTop="1"/>
    <row r="16" spans="1:2" ht="37.5" customHeight="1">
      <c r="A16" s="195" t="s">
        <v>150</v>
      </c>
      <c r="B16" s="195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6"/>
  <sheetViews>
    <sheetView zoomScalePageLayoutView="0" workbookViewId="0" topLeftCell="A1">
      <selection activeCell="A22" sqref="A22:C22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203" t="s">
        <v>0</v>
      </c>
      <c r="B2" s="205"/>
      <c r="C2" s="206"/>
    </row>
    <row r="3" spans="1:3" ht="15.75" thickBot="1">
      <c r="A3" s="204"/>
      <c r="B3" s="207"/>
      <c r="C3" s="208"/>
    </row>
    <row r="4" spans="1:3" ht="15.75" thickBot="1">
      <c r="A4" s="25" t="s">
        <v>32</v>
      </c>
      <c r="B4" s="209"/>
      <c r="C4" s="209"/>
    </row>
    <row r="5" spans="1:3" ht="15.75" thickBot="1">
      <c r="A5" s="25" t="s">
        <v>33</v>
      </c>
      <c r="B5" s="209"/>
      <c r="C5" s="209"/>
    </row>
    <row r="6" spans="1:3" ht="15.75" thickBot="1">
      <c r="A6" s="25" t="s">
        <v>93</v>
      </c>
      <c r="B6" s="209"/>
      <c r="C6" s="209"/>
    </row>
    <row r="7" spans="1:3" ht="15.75" thickBot="1">
      <c r="A7" s="81" t="s">
        <v>63</v>
      </c>
      <c r="B7" s="209"/>
      <c r="C7" s="209"/>
    </row>
    <row r="8" spans="1:3" ht="36.75" customHeight="1">
      <c r="A8" s="136" t="s">
        <v>151</v>
      </c>
      <c r="B8" s="136"/>
      <c r="C8" s="136"/>
    </row>
    <row r="10" spans="1:3" ht="42.75" customHeight="1">
      <c r="A10" s="35" t="s">
        <v>137</v>
      </c>
      <c r="B10" s="200"/>
      <c r="C10" s="201"/>
    </row>
    <row r="11" spans="1:3" ht="48" customHeight="1">
      <c r="A11" s="35" t="s">
        <v>138</v>
      </c>
      <c r="B11" s="200"/>
      <c r="C11" s="201"/>
    </row>
    <row r="12" spans="1:3" ht="47.25" customHeight="1">
      <c r="A12" s="36" t="s">
        <v>139</v>
      </c>
      <c r="B12" s="200"/>
      <c r="C12" s="201"/>
    </row>
    <row r="13" spans="1:3" ht="36.75" customHeight="1">
      <c r="A13" s="202" t="s">
        <v>140</v>
      </c>
      <c r="B13" s="202"/>
      <c r="C13" s="202"/>
    </row>
    <row r="15" spans="1:3" ht="45.75" thickBot="1">
      <c r="A15" s="27" t="s">
        <v>154</v>
      </c>
      <c r="B15" s="28" t="s">
        <v>66</v>
      </c>
      <c r="C15" s="28" t="s">
        <v>64</v>
      </c>
    </row>
    <row r="16" spans="1:3" ht="15.75" thickBot="1">
      <c r="A16" s="29" t="s">
        <v>106</v>
      </c>
      <c r="B16" s="32"/>
      <c r="C16" s="33"/>
    </row>
    <row r="17" spans="1:3" ht="15">
      <c r="A17" s="30" t="s">
        <v>107</v>
      </c>
      <c r="B17" s="34"/>
      <c r="C17" s="34"/>
    </row>
    <row r="18" spans="1:3" ht="15">
      <c r="A18" s="31" t="s">
        <v>108</v>
      </c>
      <c r="B18" s="19"/>
      <c r="C18" s="19"/>
    </row>
    <row r="19" spans="1:3" ht="15">
      <c r="A19" s="31" t="s">
        <v>109</v>
      </c>
      <c r="B19" s="19"/>
      <c r="C19" s="19"/>
    </row>
    <row r="22" spans="1:3" ht="46.5" customHeight="1">
      <c r="A22" s="195" t="s">
        <v>219</v>
      </c>
      <c r="B22" s="195"/>
      <c r="C22" s="195"/>
    </row>
    <row r="23" spans="1:3" ht="35.25" customHeight="1">
      <c r="A23" s="195" t="s">
        <v>152</v>
      </c>
      <c r="B23" s="195"/>
      <c r="C23" s="195"/>
    </row>
    <row r="24" spans="1:3" ht="15">
      <c r="A24" s="195" t="s">
        <v>153</v>
      </c>
      <c r="B24" s="195"/>
      <c r="C24" s="195"/>
    </row>
    <row r="26" spans="1:3" ht="15">
      <c r="A26" s="199"/>
      <c r="B26" s="199"/>
      <c r="C26" s="199"/>
    </row>
  </sheetData>
  <sheetProtection/>
  <mergeCells count="15">
    <mergeCell ref="B10:C10"/>
    <mergeCell ref="B11:C11"/>
    <mergeCell ref="A2:A3"/>
    <mergeCell ref="B2:C3"/>
    <mergeCell ref="B4:C4"/>
    <mergeCell ref="B5:C5"/>
    <mergeCell ref="B6:C6"/>
    <mergeCell ref="A8:C8"/>
    <mergeCell ref="B7:C7"/>
    <mergeCell ref="A26:C26"/>
    <mergeCell ref="B12:C12"/>
    <mergeCell ref="A13:C13"/>
    <mergeCell ref="A22:C22"/>
    <mergeCell ref="A23:C23"/>
    <mergeCell ref="A24:C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spans="1:4" ht="15.75">
      <c r="A1" s="215" t="s">
        <v>213</v>
      </c>
      <c r="B1" s="215"/>
      <c r="C1" s="215"/>
      <c r="D1" s="215"/>
    </row>
    <row r="2" spans="1:2" ht="16.5" thickBot="1">
      <c r="A2" s="80"/>
      <c r="B2" s="80"/>
    </row>
    <row r="3" spans="1:5" ht="15.75" thickBot="1">
      <c r="A3" s="26" t="s">
        <v>0</v>
      </c>
      <c r="B3" s="210"/>
      <c r="C3" s="211"/>
      <c r="D3" s="212"/>
      <c r="E3" s="47"/>
    </row>
    <row r="4" spans="1:5" ht="15.75" thickBot="1">
      <c r="A4" s="25" t="s">
        <v>32</v>
      </c>
      <c r="B4" s="210"/>
      <c r="C4" s="211"/>
      <c r="D4" s="212"/>
      <c r="E4" s="47"/>
    </row>
    <row r="5" spans="1:5" ht="15.75" thickBot="1">
      <c r="A5" s="25" t="s">
        <v>33</v>
      </c>
      <c r="B5" s="210"/>
      <c r="C5" s="211"/>
      <c r="D5" s="212"/>
      <c r="E5" s="47"/>
    </row>
    <row r="6" spans="1:5" ht="15.75" thickBot="1">
      <c r="A6" s="25" t="s">
        <v>93</v>
      </c>
      <c r="B6" s="210"/>
      <c r="C6" s="211"/>
      <c r="D6" s="212"/>
      <c r="E6" s="47"/>
    </row>
    <row r="7" s="3" customFormat="1" ht="15.75" thickBot="1"/>
    <row r="8" spans="1:4" ht="27" customHeight="1" thickBot="1">
      <c r="A8" s="216" t="s">
        <v>216</v>
      </c>
      <c r="B8" s="220" t="s">
        <v>220</v>
      </c>
      <c r="C8" s="220" t="s">
        <v>113</v>
      </c>
      <c r="D8" s="222" t="s">
        <v>226</v>
      </c>
    </row>
    <row r="9" spans="1:4" ht="12" customHeight="1" thickBot="1">
      <c r="A9" s="216"/>
      <c r="B9" s="221"/>
      <c r="C9" s="221"/>
      <c r="D9" s="223"/>
    </row>
    <row r="10" spans="1:4" ht="15.75" thickBot="1">
      <c r="A10" s="217" t="s">
        <v>217</v>
      </c>
      <c r="B10" s="218"/>
      <c r="C10" s="218"/>
      <c r="D10" s="219"/>
    </row>
    <row r="11" spans="1:4" ht="15">
      <c r="A11" s="96" t="s">
        <v>227</v>
      </c>
      <c r="B11" s="93"/>
      <c r="C11" s="91"/>
      <c r="D11" s="92"/>
    </row>
    <row r="12" spans="1:4" ht="24">
      <c r="A12" s="97" t="s">
        <v>75</v>
      </c>
      <c r="B12" s="94"/>
      <c r="C12" s="85"/>
      <c r="D12" s="82"/>
    </row>
    <row r="13" spans="1:4" ht="24">
      <c r="A13" s="97" t="s">
        <v>76</v>
      </c>
      <c r="B13" s="94"/>
      <c r="C13" s="84"/>
      <c r="D13" s="82"/>
    </row>
    <row r="14" spans="1:4" ht="15">
      <c r="A14" s="98" t="s">
        <v>77</v>
      </c>
      <c r="B14" s="94"/>
      <c r="C14" s="84"/>
      <c r="D14" s="82"/>
    </row>
    <row r="15" spans="1:4" ht="15">
      <c r="A15" s="98" t="s">
        <v>78</v>
      </c>
      <c r="B15" s="94"/>
      <c r="C15" s="86"/>
      <c r="D15" s="82"/>
    </row>
    <row r="16" spans="1:4" ht="24">
      <c r="A16" s="97" t="s">
        <v>81</v>
      </c>
      <c r="B16" s="94"/>
      <c r="C16" s="87"/>
      <c r="D16" s="82"/>
    </row>
    <row r="17" spans="1:4" ht="15">
      <c r="A17" s="99" t="s">
        <v>79</v>
      </c>
      <c r="B17" s="94"/>
      <c r="C17" s="84"/>
      <c r="D17" s="82"/>
    </row>
    <row r="18" spans="1:4" ht="16.5" customHeight="1">
      <c r="A18" s="99" t="s">
        <v>80</v>
      </c>
      <c r="B18" s="94"/>
      <c r="C18" s="88"/>
      <c r="D18" s="82"/>
    </row>
    <row r="19" spans="1:4" ht="15">
      <c r="A19" s="97" t="s">
        <v>82</v>
      </c>
      <c r="B19" s="94"/>
      <c r="C19" s="85"/>
      <c r="D19" s="82"/>
    </row>
    <row r="20" spans="1:4" ht="24">
      <c r="A20" s="97" t="s">
        <v>83</v>
      </c>
      <c r="B20" s="94"/>
      <c r="C20" s="89"/>
      <c r="D20" s="82"/>
    </row>
    <row r="21" spans="1:4" ht="24">
      <c r="A21" s="97" t="s">
        <v>224</v>
      </c>
      <c r="B21" s="94"/>
      <c r="C21" s="89"/>
      <c r="D21" s="82"/>
    </row>
    <row r="22" spans="1:4" ht="15">
      <c r="A22" s="97" t="s">
        <v>231</v>
      </c>
      <c r="B22" s="94"/>
      <c r="C22" s="89"/>
      <c r="D22" s="82"/>
    </row>
    <row r="23" spans="1:4" ht="24">
      <c r="A23" s="97" t="s">
        <v>221</v>
      </c>
      <c r="B23" s="94"/>
      <c r="C23" s="89"/>
      <c r="D23" s="82"/>
    </row>
    <row r="24" spans="1:4" ht="24">
      <c r="A24" s="97" t="s">
        <v>222</v>
      </c>
      <c r="B24" s="94"/>
      <c r="C24" s="89"/>
      <c r="D24" s="82"/>
    </row>
    <row r="25" spans="1:4" ht="15">
      <c r="A25" s="97" t="s">
        <v>225</v>
      </c>
      <c r="B25" s="94"/>
      <c r="C25" s="89"/>
      <c r="D25" s="82"/>
    </row>
    <row r="26" spans="1:4" ht="15">
      <c r="A26" s="97" t="s">
        <v>223</v>
      </c>
      <c r="B26" s="94"/>
      <c r="C26" s="89"/>
      <c r="D26" s="82"/>
    </row>
    <row r="27" spans="1:4" ht="24">
      <c r="A27" s="97" t="s">
        <v>229</v>
      </c>
      <c r="B27" s="94"/>
      <c r="C27" s="89"/>
      <c r="D27" s="82"/>
    </row>
    <row r="28" spans="1:4" ht="24.75" thickBot="1">
      <c r="A28" s="100" t="s">
        <v>228</v>
      </c>
      <c r="B28" s="95"/>
      <c r="C28" s="90"/>
      <c r="D28" s="83"/>
    </row>
    <row r="29" spans="1:4" ht="114.75" customHeight="1">
      <c r="A29" s="213" t="s">
        <v>218</v>
      </c>
      <c r="B29" s="213"/>
      <c r="C29" s="214"/>
      <c r="D29" s="214"/>
    </row>
    <row r="30" spans="1:4" ht="37.5" customHeight="1">
      <c r="A30" s="213"/>
      <c r="B30" s="213"/>
      <c r="C30" s="213"/>
      <c r="D30" s="213"/>
    </row>
  </sheetData>
  <sheetProtection/>
  <mergeCells count="12">
    <mergeCell ref="A30:D30"/>
    <mergeCell ref="A1:D1"/>
    <mergeCell ref="A8:A9"/>
    <mergeCell ref="A10:D10"/>
    <mergeCell ref="C8:C9"/>
    <mergeCell ref="D8:D9"/>
    <mergeCell ref="B8:B9"/>
    <mergeCell ref="B3:D3"/>
    <mergeCell ref="B4:D4"/>
    <mergeCell ref="B5:D5"/>
    <mergeCell ref="B6:D6"/>
    <mergeCell ref="A29:D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1</cp:lastModifiedBy>
  <cp:lastPrinted>2012-01-18T03:00:30Z</cp:lastPrinted>
  <dcterms:created xsi:type="dcterms:W3CDTF">2010-02-15T13:42:22Z</dcterms:created>
  <dcterms:modified xsi:type="dcterms:W3CDTF">2012-12-12T10:26:08Z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